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checkCompatibility="1" autoCompressPictures="0"/>
  <bookViews>
    <workbookView xWindow="0" yWindow="0" windowWidth="25600" windowHeight="14880" tabRatio="989"/>
  </bookViews>
  <sheets>
    <sheet name="SPU・キャンペーン" sheetId="2" r:id="rId1"/>
    <sheet name="購入商品と金額入力" sheetId="1" r:id="rId2"/>
    <sheet name="ポイント計算詳細（入力不要）" sheetId="5" r:id="rId3"/>
    <sheet name="獲得ポイントまとめ" sheetId="7" r:id="rId4"/>
  </sheets>
  <externalReferences>
    <externalReference r:id="rId5"/>
  </externalReferences>
  <definedNames>
    <definedName name="_xlnm._FilterDatabase" localSheetId="0" hidden="1">SPU・キャンペーン!$A$8:$E$26</definedName>
    <definedName name="_xlnm._FilterDatabase" localSheetId="2" hidden="1">'ポイント計算詳細（入力不要）'!$A$8:$E$21</definedName>
    <definedName name="_xlnm._FilterDatabase" localSheetId="3" hidden="1">獲得ポイントまとめ!$A$7:$C$11</definedName>
    <definedName name="_xlnm._FilterDatabase" localSheetId="1" hidden="1">購入商品と金額入力!$A$8:$E$19</definedName>
    <definedName name="SPU">[1]リスト用!$B$3:$B$4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9" i="5" l="1"/>
  <c r="E31" i="2"/>
  <c r="S10" i="5"/>
  <c r="S11" i="5"/>
  <c r="S12" i="5"/>
  <c r="S13" i="5"/>
  <c r="B14" i="5"/>
  <c r="S14" i="5"/>
  <c r="B15" i="5"/>
  <c r="S15" i="5"/>
  <c r="B16" i="5"/>
  <c r="S16" i="5"/>
  <c r="B17" i="5"/>
  <c r="S17" i="5"/>
  <c r="B18" i="5"/>
  <c r="S18" i="5"/>
  <c r="B19" i="5"/>
  <c r="S19" i="5"/>
  <c r="B20" i="5"/>
  <c r="S20" i="5"/>
  <c r="S21" i="5"/>
  <c r="B21" i="5"/>
  <c r="C14" i="5"/>
  <c r="C15" i="5"/>
  <c r="C16" i="5"/>
  <c r="C17" i="5"/>
  <c r="C18" i="5"/>
  <c r="C19" i="5"/>
  <c r="C20" i="5"/>
  <c r="C21" i="5"/>
  <c r="D14" i="5"/>
  <c r="D15" i="5"/>
  <c r="D16" i="5"/>
  <c r="D17" i="5"/>
  <c r="D18" i="5"/>
  <c r="D19" i="5"/>
  <c r="D20" i="5"/>
  <c r="D21" i="5"/>
  <c r="E9" i="5"/>
  <c r="E12" i="2"/>
  <c r="E10" i="5"/>
  <c r="E14" i="5"/>
  <c r="E15" i="5"/>
  <c r="E16" i="5"/>
  <c r="E17" i="5"/>
  <c r="E18" i="5"/>
  <c r="E19" i="5"/>
  <c r="E20" i="5"/>
  <c r="E11" i="5"/>
  <c r="E12" i="5"/>
  <c r="E13" i="5"/>
  <c r="E21" i="5"/>
  <c r="F14" i="5"/>
  <c r="F15" i="5"/>
  <c r="F16" i="5"/>
  <c r="F17" i="5"/>
  <c r="F18" i="5"/>
  <c r="F19" i="5"/>
  <c r="F20" i="5"/>
  <c r="F21" i="5"/>
  <c r="G9" i="5"/>
  <c r="E14" i="2"/>
  <c r="G10" i="5"/>
  <c r="G14" i="5"/>
  <c r="G15" i="5"/>
  <c r="G16" i="5"/>
  <c r="G17" i="5"/>
  <c r="G18" i="5"/>
  <c r="G19" i="5"/>
  <c r="G20" i="5"/>
  <c r="G11" i="5"/>
  <c r="G12" i="5"/>
  <c r="G13" i="5"/>
  <c r="G21" i="5"/>
  <c r="H9" i="5"/>
  <c r="E15" i="2"/>
  <c r="H10" i="5"/>
  <c r="H14" i="5"/>
  <c r="H15" i="5"/>
  <c r="H16" i="5"/>
  <c r="H17" i="5"/>
  <c r="H18" i="5"/>
  <c r="H19" i="5"/>
  <c r="H20" i="5"/>
  <c r="H11" i="5"/>
  <c r="H12" i="5"/>
  <c r="H13" i="5"/>
  <c r="H21" i="5"/>
  <c r="I9" i="5"/>
  <c r="E16" i="2"/>
  <c r="I10" i="5"/>
  <c r="I14" i="5"/>
  <c r="I15" i="5"/>
  <c r="I16" i="5"/>
  <c r="I17" i="5"/>
  <c r="I18" i="5"/>
  <c r="I19" i="5"/>
  <c r="I20" i="5"/>
  <c r="I11" i="5"/>
  <c r="I12" i="5"/>
  <c r="I13" i="5"/>
  <c r="I21" i="5"/>
  <c r="J9" i="5"/>
  <c r="E17" i="2"/>
  <c r="J10" i="5"/>
  <c r="J14" i="5"/>
  <c r="J15" i="5"/>
  <c r="J16" i="5"/>
  <c r="J17" i="5"/>
  <c r="J18" i="5"/>
  <c r="J19" i="5"/>
  <c r="J20" i="5"/>
  <c r="J11" i="5"/>
  <c r="J12" i="5"/>
  <c r="J13" i="5"/>
  <c r="J21" i="5"/>
  <c r="K9" i="5"/>
  <c r="E18" i="2"/>
  <c r="K10" i="5"/>
  <c r="K14" i="5"/>
  <c r="K15" i="5"/>
  <c r="K16" i="5"/>
  <c r="K17" i="5"/>
  <c r="K18" i="5"/>
  <c r="K19" i="5"/>
  <c r="K20" i="5"/>
  <c r="K11" i="5"/>
  <c r="K12" i="5"/>
  <c r="K13" i="5"/>
  <c r="K21" i="5"/>
  <c r="L9" i="5"/>
  <c r="E19" i="2"/>
  <c r="L10" i="5"/>
  <c r="L14" i="5"/>
  <c r="L15" i="5"/>
  <c r="L16" i="5"/>
  <c r="L17" i="5"/>
  <c r="L18" i="5"/>
  <c r="L19" i="5"/>
  <c r="L20" i="5"/>
  <c r="L11" i="5"/>
  <c r="L12" i="5"/>
  <c r="L13" i="5"/>
  <c r="L21" i="5"/>
  <c r="M9" i="5"/>
  <c r="E20" i="2"/>
  <c r="M10" i="5"/>
  <c r="M14" i="5"/>
  <c r="M15" i="5"/>
  <c r="M16" i="5"/>
  <c r="M17" i="5"/>
  <c r="M18" i="5"/>
  <c r="M19" i="5"/>
  <c r="M20" i="5"/>
  <c r="M11" i="5"/>
  <c r="M12" i="5"/>
  <c r="M13" i="5"/>
  <c r="M21" i="5"/>
  <c r="N14" i="5"/>
  <c r="N15" i="5"/>
  <c r="N16" i="5"/>
  <c r="N17" i="5"/>
  <c r="N18" i="5"/>
  <c r="N19" i="5"/>
  <c r="N20" i="5"/>
  <c r="N21" i="5"/>
  <c r="O14" i="5"/>
  <c r="O15" i="5"/>
  <c r="O16" i="5"/>
  <c r="O17" i="5"/>
  <c r="O18" i="5"/>
  <c r="O19" i="5"/>
  <c r="O20" i="5"/>
  <c r="O21" i="5"/>
  <c r="P14" i="5"/>
  <c r="P15" i="5"/>
  <c r="P16" i="5"/>
  <c r="P17" i="5"/>
  <c r="P18" i="5"/>
  <c r="P19" i="5"/>
  <c r="P20" i="5"/>
  <c r="P21" i="5"/>
  <c r="Q14" i="5"/>
  <c r="Q15" i="5"/>
  <c r="Q16" i="5"/>
  <c r="Q17" i="5"/>
  <c r="Q18" i="5"/>
  <c r="Q19" i="5"/>
  <c r="Q20" i="5"/>
  <c r="Q21" i="5"/>
  <c r="R14" i="5"/>
  <c r="R15" i="5"/>
  <c r="R16" i="5"/>
  <c r="R17" i="5"/>
  <c r="R18" i="5"/>
  <c r="R19" i="5"/>
  <c r="R20" i="5"/>
  <c r="R21" i="5"/>
  <c r="T14" i="5"/>
  <c r="T15" i="5"/>
  <c r="T16" i="5"/>
  <c r="T17" i="5"/>
  <c r="T18" i="5"/>
  <c r="T19" i="5"/>
  <c r="T20" i="5"/>
  <c r="T21" i="5"/>
  <c r="U14" i="5"/>
  <c r="U15" i="5"/>
  <c r="U16" i="5"/>
  <c r="U17" i="5"/>
  <c r="U18" i="5"/>
  <c r="U19" i="5"/>
  <c r="U20" i="5"/>
  <c r="U21" i="5"/>
  <c r="V14" i="5"/>
  <c r="V15" i="5"/>
  <c r="V16" i="5"/>
  <c r="V17" i="5"/>
  <c r="V18" i="5"/>
  <c r="V19" i="5"/>
  <c r="V20" i="5"/>
  <c r="V21" i="5"/>
  <c r="W14" i="5"/>
  <c r="W15" i="5"/>
  <c r="W16" i="5"/>
  <c r="W17" i="5"/>
  <c r="W18" i="5"/>
  <c r="W19" i="5"/>
  <c r="W20" i="5"/>
  <c r="W21" i="5"/>
  <c r="X9" i="5"/>
  <c r="E36" i="2"/>
  <c r="X10" i="5"/>
  <c r="X14" i="5"/>
  <c r="X15" i="5"/>
  <c r="X16" i="5"/>
  <c r="X17" i="5"/>
  <c r="X18" i="5"/>
  <c r="X19" i="5"/>
  <c r="X20" i="5"/>
  <c r="X11" i="5"/>
  <c r="X12" i="5"/>
  <c r="X13" i="5"/>
  <c r="X21" i="5"/>
  <c r="Y14" i="5"/>
  <c r="Y15" i="5"/>
  <c r="Y16" i="5"/>
  <c r="Y17" i="5"/>
  <c r="Y18" i="5"/>
  <c r="Y19" i="5"/>
  <c r="Y20" i="5"/>
  <c r="Y21" i="5"/>
  <c r="Z14" i="5"/>
  <c r="Z15" i="5"/>
  <c r="Z16" i="5"/>
  <c r="Z17" i="5"/>
  <c r="Z18" i="5"/>
  <c r="Z19" i="5"/>
  <c r="Z20" i="5"/>
  <c r="Z21" i="5"/>
  <c r="AA14" i="5"/>
  <c r="AA15" i="5"/>
  <c r="AA16" i="5"/>
  <c r="AA17" i="5"/>
  <c r="AA18" i="5"/>
  <c r="AA19" i="5"/>
  <c r="AA20" i="5"/>
  <c r="AA21" i="5"/>
  <c r="AB14" i="5"/>
  <c r="AB15" i="5"/>
  <c r="AB16" i="5"/>
  <c r="AB17" i="5"/>
  <c r="AB18" i="5"/>
  <c r="AB19" i="5"/>
  <c r="AB20" i="5"/>
  <c r="AB21" i="5"/>
  <c r="AC14" i="5"/>
  <c r="AC15" i="5"/>
  <c r="AC16" i="5"/>
  <c r="AC17" i="5"/>
  <c r="AC18" i="5"/>
  <c r="AC19" i="5"/>
  <c r="AC20" i="5"/>
  <c r="AC21" i="5"/>
  <c r="AD14" i="5"/>
  <c r="AD15" i="5"/>
  <c r="AD16" i="5"/>
  <c r="AD17" i="5"/>
  <c r="AD18" i="5"/>
  <c r="AD19" i="5"/>
  <c r="AD20" i="5"/>
  <c r="AD21" i="5"/>
  <c r="AE14" i="5"/>
  <c r="AE15" i="5"/>
  <c r="AE16" i="5"/>
  <c r="AE17" i="5"/>
  <c r="AE18" i="5"/>
  <c r="AE19" i="5"/>
  <c r="AE20" i="5"/>
  <c r="AE21" i="5"/>
  <c r="AF14" i="5"/>
  <c r="AF15" i="5"/>
  <c r="AF16" i="5"/>
  <c r="AF17" i="5"/>
  <c r="AF18" i="5"/>
  <c r="AF19" i="5"/>
  <c r="AF20" i="5"/>
  <c r="AF21" i="5"/>
  <c r="AG14" i="5"/>
  <c r="AG15" i="5"/>
  <c r="AG16" i="5"/>
  <c r="AG17" i="5"/>
  <c r="AG18" i="5"/>
  <c r="AG19" i="5"/>
  <c r="AG20" i="5"/>
  <c r="AG21" i="5"/>
  <c r="AH21" i="5"/>
  <c r="C8" i="7"/>
  <c r="G12" i="1"/>
  <c r="G13" i="1"/>
  <c r="G14" i="1"/>
  <c r="G15" i="1"/>
  <c r="G16" i="1"/>
  <c r="G17" i="1"/>
  <c r="G18" i="1"/>
  <c r="C23" i="1"/>
  <c r="G23" i="1"/>
  <c r="C24" i="1"/>
  <c r="C9" i="7"/>
  <c r="B29" i="5"/>
  <c r="B30" i="5"/>
  <c r="B31" i="5"/>
  <c r="B32" i="5"/>
  <c r="B33" i="5"/>
  <c r="B34" i="5"/>
  <c r="B35" i="5"/>
  <c r="B36" i="5"/>
  <c r="C10" i="7"/>
  <c r="C11" i="7"/>
  <c r="C16" i="7"/>
  <c r="C19" i="1"/>
  <c r="C15" i="7"/>
  <c r="C17" i="7"/>
  <c r="B12" i="5"/>
  <c r="B27" i="5"/>
  <c r="B13" i="5"/>
  <c r="B28" i="5"/>
  <c r="B11" i="5"/>
  <c r="B26" i="5"/>
  <c r="C9" i="5"/>
  <c r="C10" i="5"/>
  <c r="C11" i="5"/>
  <c r="D9" i="5"/>
  <c r="D10" i="5"/>
  <c r="D11" i="5"/>
  <c r="F9" i="5"/>
  <c r="F10" i="5"/>
  <c r="F11" i="5"/>
  <c r="N9" i="5"/>
  <c r="N11" i="5"/>
  <c r="O9" i="5"/>
  <c r="O11" i="5"/>
  <c r="P9" i="5"/>
  <c r="P11" i="5"/>
  <c r="Q9" i="5"/>
  <c r="Q11" i="5"/>
  <c r="R9" i="5"/>
  <c r="R11" i="5"/>
  <c r="T9" i="5"/>
  <c r="T11" i="5"/>
  <c r="U9" i="5"/>
  <c r="U11" i="5"/>
  <c r="V9" i="5"/>
  <c r="V11" i="5"/>
  <c r="W9" i="5"/>
  <c r="W11" i="5"/>
  <c r="Y9" i="5"/>
  <c r="Y11" i="5"/>
  <c r="Z9" i="5"/>
  <c r="Z11" i="5"/>
  <c r="AA9" i="5"/>
  <c r="AA11" i="5"/>
  <c r="AB9" i="5"/>
  <c r="AB11" i="5"/>
  <c r="AC9" i="5"/>
  <c r="AC11" i="5"/>
  <c r="AD9" i="5"/>
  <c r="AD11" i="5"/>
  <c r="AE9" i="5"/>
  <c r="AE11" i="5"/>
  <c r="AF9" i="5"/>
  <c r="AF11" i="5"/>
  <c r="AG9" i="5"/>
  <c r="AG11" i="5"/>
  <c r="AH11" i="5"/>
  <c r="C12" i="5"/>
  <c r="D12" i="5"/>
  <c r="F12" i="5"/>
  <c r="N12" i="5"/>
  <c r="O12" i="5"/>
  <c r="P12" i="5"/>
  <c r="Q12" i="5"/>
  <c r="R12" i="5"/>
  <c r="T12" i="5"/>
  <c r="U12" i="5"/>
  <c r="V12" i="5"/>
  <c r="W12" i="5"/>
  <c r="Y12" i="5"/>
  <c r="Z12" i="5"/>
  <c r="AA12" i="5"/>
  <c r="AB12" i="5"/>
  <c r="AC12" i="5"/>
  <c r="AD12" i="5"/>
  <c r="AE12" i="5"/>
  <c r="AF12" i="5"/>
  <c r="AG12" i="5"/>
  <c r="AH12" i="5"/>
  <c r="C13" i="5"/>
  <c r="D13" i="5"/>
  <c r="F13" i="5"/>
  <c r="N13" i="5"/>
  <c r="O13" i="5"/>
  <c r="P13" i="5"/>
  <c r="Q13" i="5"/>
  <c r="R13" i="5"/>
  <c r="T13" i="5"/>
  <c r="U13" i="5"/>
  <c r="V13" i="5"/>
  <c r="W13" i="5"/>
  <c r="Y13" i="5"/>
  <c r="Z13" i="5"/>
  <c r="AA13" i="5"/>
  <c r="AB13" i="5"/>
  <c r="AC13" i="5"/>
  <c r="AD13" i="5"/>
  <c r="AE13" i="5"/>
  <c r="AF13" i="5"/>
  <c r="AG13" i="5"/>
  <c r="AH13" i="5"/>
  <c r="AH14" i="5"/>
  <c r="AH15" i="5"/>
  <c r="AH16" i="5"/>
  <c r="AH17" i="5"/>
  <c r="AH18" i="5"/>
  <c r="AH19" i="5"/>
  <c r="AH20" i="5"/>
  <c r="B10" i="5"/>
  <c r="N10" i="5"/>
  <c r="O10" i="5"/>
  <c r="P10" i="5"/>
  <c r="Q10" i="5"/>
  <c r="R10" i="5"/>
  <c r="T10" i="5"/>
  <c r="U10" i="5"/>
  <c r="V10" i="5"/>
  <c r="W10" i="5"/>
  <c r="Y10" i="5"/>
  <c r="Z10" i="5"/>
  <c r="AA10" i="5"/>
  <c r="AB10" i="5"/>
  <c r="AC10" i="5"/>
  <c r="AD10" i="5"/>
  <c r="AE10" i="5"/>
  <c r="AF10" i="5"/>
  <c r="AG10" i="5"/>
  <c r="AH10" i="5"/>
  <c r="E13" i="2"/>
  <c r="B9" i="5"/>
  <c r="G9" i="1"/>
  <c r="G10" i="1"/>
  <c r="G11" i="1"/>
  <c r="E18" i="1"/>
  <c r="E17" i="1"/>
  <c r="E16" i="1"/>
  <c r="E15" i="1"/>
  <c r="E14" i="1"/>
  <c r="E13" i="1"/>
  <c r="E12" i="1"/>
  <c r="E11" i="1"/>
  <c r="E10" i="1"/>
  <c r="E9" i="1"/>
  <c r="E32" i="2"/>
  <c r="E33" i="2"/>
  <c r="E34" i="2"/>
  <c r="E35" i="2"/>
  <c r="E37" i="2"/>
  <c r="E38" i="2"/>
  <c r="E39" i="2"/>
  <c r="E40" i="2"/>
  <c r="E41" i="2"/>
  <c r="E42" i="2"/>
  <c r="E43" i="2"/>
  <c r="E44" i="2"/>
  <c r="E45" i="2"/>
  <c r="E46" i="2"/>
  <c r="E9" i="2"/>
  <c r="E10" i="2"/>
  <c r="E11" i="2"/>
  <c r="E21" i="2"/>
  <c r="E22" i="2"/>
  <c r="E23" i="2"/>
  <c r="E24" i="2"/>
  <c r="E25" i="2"/>
  <c r="E26" i="2"/>
  <c r="C26" i="2"/>
  <c r="E19" i="1"/>
</calcChain>
</file>

<file path=xl/sharedStrings.xml><?xml version="1.0" encoding="utf-8"?>
<sst xmlns="http://schemas.openxmlformats.org/spreadsheetml/2006/main" count="195" uniqueCount="130">
  <si>
    <t>このレポートの全部または一部を複製、転載、販売、その他二次利用行為を行うことを禁じます。</t>
    <rPh sb="7" eb="9">
      <t>ゼンブ</t>
    </rPh>
    <rPh sb="12" eb="14">
      <t>イチブ</t>
    </rPh>
    <rPh sb="15" eb="17">
      <t>フクセイ</t>
    </rPh>
    <rPh sb="18" eb="20">
      <t>テンサイ</t>
    </rPh>
    <rPh sb="21" eb="23">
      <t>ハンバイ</t>
    </rPh>
    <rPh sb="26" eb="33">
      <t>タニジリヨウコウイ</t>
    </rPh>
    <rPh sb="34" eb="35">
      <t>オコナ</t>
    </rPh>
    <rPh sb="39" eb="40">
      <t>キン</t>
    </rPh>
    <phoneticPr fontId="4"/>
  </si>
  <si>
    <r>
      <t xml:space="preserve">副業研究所バズラボLINE公式アカウントはこちら ： </t>
    </r>
    <r>
      <rPr>
        <u/>
        <sz val="10"/>
        <color rgb="FF3366FF"/>
        <rFont val="ヒラギノ明朝 ProN"/>
        <charset val="128"/>
      </rPr>
      <t>https://lin.ee/fQiIZGO</t>
    </r>
    <rPh sb="0" eb="2">
      <t>フクギョウケンキュジョ</t>
    </rPh>
    <rPh sb="2" eb="5">
      <t>ケンキュウジョ</t>
    </rPh>
    <rPh sb="13" eb="15">
      <t>コウシキ</t>
    </rPh>
    <phoneticPr fontId="4"/>
  </si>
  <si>
    <t>【2020年10月更新】楽天ポイント管理表＠副業研究所バズラボ</t>
    <rPh sb="5" eb="6">
      <t>ネン</t>
    </rPh>
    <rPh sb="8" eb="9">
      <t>ガツ</t>
    </rPh>
    <rPh sb="9" eb="11">
      <t>コウシン</t>
    </rPh>
    <rPh sb="12" eb="14">
      <t>ラクテン</t>
    </rPh>
    <rPh sb="18" eb="21">
      <t>カンリ</t>
    </rPh>
    <rPh sb="22" eb="27">
      <t>フクギョウケンキュウジョ</t>
    </rPh>
    <phoneticPr fontId="4"/>
  </si>
  <si>
    <t>SPU</t>
  </si>
  <si>
    <t>倍率</t>
    <rPh sb="0" eb="2">
      <t>バイリツ</t>
    </rPh>
    <phoneticPr fontId="1"/>
  </si>
  <si>
    <t>対象</t>
    <rPh sb="0" eb="2">
      <t>タイショウ</t>
    </rPh>
    <phoneticPr fontId="1"/>
  </si>
  <si>
    <t>適用</t>
    <rPh sb="0" eb="2">
      <t>テキヨウ</t>
    </rPh>
    <phoneticPr fontId="3"/>
  </si>
  <si>
    <t>ポイント付与対象</t>
    <rPh sb="4" eb="6">
      <t>フヨ</t>
    </rPh>
    <rPh sb="6" eb="8">
      <t>タイショウ</t>
    </rPh>
    <phoneticPr fontId="3"/>
  </si>
  <si>
    <t>黄色のセルのみ入力</t>
    <rPh sb="0" eb="2">
      <t>キイロ</t>
    </rPh>
    <rPh sb="7" eb="9">
      <t>ニュウリョク</t>
    </rPh>
    <phoneticPr fontId="4"/>
  </si>
  <si>
    <t>通常ポイント</t>
    <rPh sb="0" eb="2">
      <t>ツウジョウ</t>
    </rPh>
    <phoneticPr fontId="10"/>
  </si>
  <si>
    <t>○</t>
  </si>
  <si>
    <t>楽天会員登録</t>
    <rPh sb="0" eb="2">
      <t>ラクテン</t>
    </rPh>
    <rPh sb="2" eb="6">
      <t>カイイントウロク</t>
    </rPh>
    <phoneticPr fontId="11"/>
  </si>
  <si>
    <t>楽天モバイル</t>
    <rPh sb="0" eb="2">
      <t>ラクテン</t>
    </rPh>
    <phoneticPr fontId="10"/>
  </si>
  <si>
    <t>楽天モバイル契約</t>
    <rPh sb="0" eb="2">
      <t>ラクテン</t>
    </rPh>
    <rPh sb="6" eb="8">
      <t>ケイヤク</t>
    </rPh>
    <phoneticPr fontId="11"/>
  </si>
  <si>
    <t>楽天ひかり</t>
    <rPh sb="0" eb="2">
      <t>ラクテン</t>
    </rPh>
    <phoneticPr fontId="10"/>
  </si>
  <si>
    <t>✕</t>
  </si>
  <si>
    <t>楽天ひかり契約</t>
    <rPh sb="0" eb="2">
      <t>ラクテン</t>
    </rPh>
    <rPh sb="5" eb="7">
      <t>ケイヤク</t>
    </rPh>
    <phoneticPr fontId="11"/>
  </si>
  <si>
    <t>楽天カード</t>
    <rPh sb="0" eb="2">
      <t>ラクテン</t>
    </rPh>
    <phoneticPr fontId="10"/>
  </si>
  <si>
    <t>楽天市場で楽天カード利用</t>
    <rPh sb="0" eb="4">
      <t>ラクテンシジョウ</t>
    </rPh>
    <rPh sb="5" eb="7">
      <t>ラクテン</t>
    </rPh>
    <rPh sb="10" eb="12">
      <t>リヨウ</t>
    </rPh>
    <phoneticPr fontId="11"/>
  </si>
  <si>
    <t>楽天プレミアム・ゴールドカード</t>
    <rPh sb="0" eb="2">
      <t>ラクテン</t>
    </rPh>
    <phoneticPr fontId="10"/>
  </si>
  <si>
    <t>楽天市場で楽天プレミアム（ゴールド）カード利用</t>
    <rPh sb="0" eb="4">
      <t>ラクテンシジョウ</t>
    </rPh>
    <rPh sb="5" eb="7">
      <t>ラクテン</t>
    </rPh>
    <rPh sb="21" eb="23">
      <t>リヨウ</t>
    </rPh>
    <phoneticPr fontId="11"/>
  </si>
  <si>
    <t>楽天銀行+楽天カード</t>
    <rPh sb="0" eb="2">
      <t>ラクテン</t>
    </rPh>
    <rPh sb="2" eb="4">
      <t>ギンコウ</t>
    </rPh>
    <rPh sb="5" eb="7">
      <t>ラクテン</t>
    </rPh>
    <phoneticPr fontId="10"/>
  </si>
  <si>
    <t>楽天カードの引き落とし口座を楽天銀行に設定</t>
    <rPh sb="0" eb="2">
      <t>ラクテン</t>
    </rPh>
    <rPh sb="6" eb="7">
      <t>ヒ</t>
    </rPh>
    <rPh sb="8" eb="9">
      <t>オ</t>
    </rPh>
    <rPh sb="11" eb="13">
      <t>コウザ</t>
    </rPh>
    <rPh sb="14" eb="18">
      <t>ラクテンギンコウ</t>
    </rPh>
    <rPh sb="19" eb="21">
      <t>セッテイ</t>
    </rPh>
    <phoneticPr fontId="11"/>
  </si>
  <si>
    <t>楽天保険+楽天カード</t>
    <rPh sb="0" eb="2">
      <t>ラクテン</t>
    </rPh>
    <rPh sb="2" eb="4">
      <t>ホケン</t>
    </rPh>
    <rPh sb="5" eb="7">
      <t>ラクテン</t>
    </rPh>
    <phoneticPr fontId="10"/>
  </si>
  <si>
    <t>楽天保険の保険料を楽天カードで支払い</t>
    <rPh sb="0" eb="4">
      <t>ラクテンホケン</t>
    </rPh>
    <rPh sb="5" eb="8">
      <t>ホケ</t>
    </rPh>
    <rPh sb="9" eb="11">
      <t>ラクテン</t>
    </rPh>
    <rPh sb="15" eb="17">
      <t>シハライ</t>
    </rPh>
    <phoneticPr fontId="11"/>
  </si>
  <si>
    <t>楽天でんき</t>
    <rPh sb="0" eb="2">
      <t>ラクテン</t>
    </rPh>
    <phoneticPr fontId="10"/>
  </si>
  <si>
    <t>楽天でんき契約</t>
    <rPh sb="0" eb="2">
      <t>ラクテン</t>
    </rPh>
    <rPh sb="5" eb="7">
      <t>ケイヤク</t>
    </rPh>
    <phoneticPr fontId="11"/>
  </si>
  <si>
    <t>楽天証券</t>
    <rPh sb="0" eb="2">
      <t>ラクテン</t>
    </rPh>
    <rPh sb="2" eb="4">
      <t>ショウケン</t>
    </rPh>
    <phoneticPr fontId="10"/>
  </si>
  <si>
    <t>楽天証券で月に500円以上（ポイント+現金）投資信託購入</t>
    <rPh sb="0" eb="4">
      <t>ラクテンショウケン</t>
    </rPh>
    <rPh sb="5" eb="6">
      <t>ツキ</t>
    </rPh>
    <rPh sb="10" eb="13">
      <t>エンイジョウ</t>
    </rPh>
    <rPh sb="19" eb="21">
      <t>ゲンキン</t>
    </rPh>
    <rPh sb="22" eb="26">
      <t>トウシシンタク</t>
    </rPh>
    <rPh sb="26" eb="28">
      <t>コウニュウ</t>
    </rPh>
    <phoneticPr fontId="11"/>
  </si>
  <si>
    <t>楽天トラベル</t>
    <rPh sb="0" eb="2">
      <t>ラクテン</t>
    </rPh>
    <phoneticPr fontId="10"/>
  </si>
  <si>
    <t>楽天トラベルで月に5,000円以上の予約</t>
    <rPh sb="0" eb="2">
      <t>ラクテン</t>
    </rPh>
    <rPh sb="7" eb="8">
      <t>ツキ</t>
    </rPh>
    <rPh sb="14" eb="15">
      <t>エン</t>
    </rPh>
    <rPh sb="15" eb="17">
      <t>イジョウ</t>
    </rPh>
    <rPh sb="18" eb="20">
      <t>ヨヤク</t>
    </rPh>
    <phoneticPr fontId="11"/>
  </si>
  <si>
    <t>楽天市場アプリ</t>
    <rPh sb="0" eb="2">
      <t>ラクテン</t>
    </rPh>
    <rPh sb="2" eb="4">
      <t>イチバ</t>
    </rPh>
    <phoneticPr fontId="10"/>
  </si>
  <si>
    <t>楽天市場アプリでお買い物</t>
    <rPh sb="0" eb="4">
      <t>ラクテンシジョウ</t>
    </rPh>
    <rPh sb="9" eb="10">
      <t>カ</t>
    </rPh>
    <rPh sb="11" eb="12">
      <t>モノ</t>
    </rPh>
    <phoneticPr fontId="11"/>
  </si>
  <si>
    <t>楽天ブックス</t>
    <rPh sb="0" eb="2">
      <t>ラクテン</t>
    </rPh>
    <phoneticPr fontId="10"/>
  </si>
  <si>
    <t>楽天ブックスで１回１，０００円以上注文</t>
    <rPh sb="0" eb="2">
      <t>ラクテン</t>
    </rPh>
    <rPh sb="8" eb="9">
      <t>カイ</t>
    </rPh>
    <rPh sb="14" eb="17">
      <t>エンイジョウ</t>
    </rPh>
    <rPh sb="17" eb="19">
      <t>チュウモン</t>
    </rPh>
    <phoneticPr fontId="11"/>
  </si>
  <si>
    <t>楽天Kobo</t>
    <rPh sb="0" eb="2">
      <t>ラクテン</t>
    </rPh>
    <phoneticPr fontId="10"/>
  </si>
  <si>
    <t>楽天koboで１回１，０００円以上注文</t>
    <rPh sb="0" eb="2">
      <t>ラクテン</t>
    </rPh>
    <rPh sb="8" eb="9">
      <t>カイ</t>
    </rPh>
    <rPh sb="14" eb="19">
      <t>エンイジョウチュウモン</t>
    </rPh>
    <phoneticPr fontId="11"/>
  </si>
  <si>
    <t>楽天Pasha</t>
    <rPh sb="0" eb="2">
      <t>ラクテン</t>
    </rPh>
    <phoneticPr fontId="10"/>
  </si>
  <si>
    <t>楽天Pashaで100ポイント以上獲得</t>
    <rPh sb="0" eb="2">
      <t>ラクテン</t>
    </rPh>
    <rPh sb="15" eb="19">
      <t>イジョウカクトク</t>
    </rPh>
    <phoneticPr fontId="11"/>
  </si>
  <si>
    <t>Rakuten Fashion</t>
    <phoneticPr fontId="11"/>
  </si>
  <si>
    <t>Rakuten Fashionアプリで月に１回以上注文</t>
    <rPh sb="19" eb="20">
      <t>ツキ</t>
    </rPh>
    <rPh sb="22" eb="27">
      <t>カイイジョウチュウモン</t>
    </rPh>
    <phoneticPr fontId="11"/>
  </si>
  <si>
    <t>楽天TV・NBA Rakuten</t>
    <rPh sb="0" eb="2">
      <t>ラクテン</t>
    </rPh>
    <phoneticPr fontId="11"/>
  </si>
  <si>
    <t>楽天TV・NBA Rakutenどちらか契約</t>
    <rPh sb="0" eb="2">
      <t>ラクテン</t>
    </rPh>
    <rPh sb="20" eb="22">
      <t>ケイヤク</t>
    </rPh>
    <phoneticPr fontId="11"/>
  </si>
  <si>
    <t>楽天ビューティ</t>
    <rPh sb="0" eb="2">
      <t>ラクテン</t>
    </rPh>
    <phoneticPr fontId="11"/>
  </si>
  <si>
    <t>楽天ビューティで１回３，０００円以上の利用</t>
    <rPh sb="0" eb="2">
      <t>ラクテン</t>
    </rPh>
    <rPh sb="9" eb="10">
      <t>カイ</t>
    </rPh>
    <rPh sb="15" eb="18">
      <t>エンイジョウ</t>
    </rPh>
    <rPh sb="19" eb="21">
      <t>リヨウ</t>
    </rPh>
    <phoneticPr fontId="11"/>
  </si>
  <si>
    <t>合計</t>
    <rPh sb="0" eb="2">
      <t>ゴウケイ</t>
    </rPh>
    <phoneticPr fontId="11"/>
  </si>
  <si>
    <t>No.</t>
    <phoneticPr fontId="4"/>
  </si>
  <si>
    <t>●楽天SPU</t>
    <rPh sb="1" eb="3">
      <t>ラクテン</t>
    </rPh>
    <phoneticPr fontId="4"/>
  </si>
  <si>
    <t>５と０のつく日</t>
    <rPh sb="6" eb="7">
      <t>ヒ</t>
    </rPh>
    <phoneticPr fontId="10"/>
  </si>
  <si>
    <t>楽天イーグルス勝利</t>
    <rPh sb="0" eb="2">
      <t>ラクテン</t>
    </rPh>
    <rPh sb="7" eb="9">
      <t>ショウリ</t>
    </rPh>
    <phoneticPr fontId="10"/>
  </si>
  <si>
    <t>ヴィッセル神戸勝利</t>
    <rPh sb="5" eb="7">
      <t>コウベ</t>
    </rPh>
    <rPh sb="7" eb="9">
      <t>ショウリ</t>
    </rPh>
    <phoneticPr fontId="10"/>
  </si>
  <si>
    <t>バルセロナ勝利</t>
    <rPh sb="5" eb="7">
      <t>ショウリ</t>
    </rPh>
    <phoneticPr fontId="10"/>
  </si>
  <si>
    <t>楽天プレミアム火木ボーナス</t>
    <rPh sb="0" eb="7">
      <t>ラクテンプレミ</t>
    </rPh>
    <rPh sb="7" eb="8">
      <t>カ</t>
    </rPh>
    <rPh sb="8" eb="9">
      <t>モク</t>
    </rPh>
    <phoneticPr fontId="10"/>
  </si>
  <si>
    <t>楽天市場の日（ゴールド）</t>
    <rPh sb="0" eb="4">
      <t>ラクテンイチバ</t>
    </rPh>
    <rPh sb="5" eb="6">
      <t>ヒ</t>
    </rPh>
    <phoneticPr fontId="10"/>
  </si>
  <si>
    <t>楽天市場の日（プラチナ）</t>
    <rPh sb="0" eb="4">
      <t>ラクテンイチバ</t>
    </rPh>
    <rPh sb="5" eb="6">
      <t>ヒ</t>
    </rPh>
    <phoneticPr fontId="10"/>
  </si>
  <si>
    <t>楽天市場の日（ダイヤモンド）</t>
    <rPh sb="0" eb="5">
      <t>ラクテンイ</t>
    </rPh>
    <rPh sb="5" eb="6">
      <t>ヒ</t>
    </rPh>
    <phoneticPr fontId="10"/>
  </si>
  <si>
    <t>要エントリー</t>
    <rPh sb="0" eb="1">
      <t>ヨウ</t>
    </rPh>
    <phoneticPr fontId="11"/>
  </si>
  <si>
    <t>エントリー不要</t>
    <rPh sb="5" eb="7">
      <t>フヨウ</t>
    </rPh>
    <phoneticPr fontId="11"/>
  </si>
  <si>
    <t>その他キャンペーン①</t>
    <rPh sb="2" eb="3">
      <t>タ</t>
    </rPh>
    <phoneticPr fontId="10"/>
  </si>
  <si>
    <t>その他キャンペーン②</t>
    <rPh sb="2" eb="3">
      <t>タ</t>
    </rPh>
    <phoneticPr fontId="10"/>
  </si>
  <si>
    <t>その他キャンペーン③</t>
    <rPh sb="2" eb="3">
      <t>タ</t>
    </rPh>
    <phoneticPr fontId="10"/>
  </si>
  <si>
    <t>その他キャンペーン④</t>
    <rPh sb="2" eb="9">
      <t>タキャン</t>
    </rPh>
    <phoneticPr fontId="10"/>
  </si>
  <si>
    <t>その他キャンペーン⑤</t>
    <rPh sb="2" eb="3">
      <t>タ</t>
    </rPh>
    <phoneticPr fontId="4"/>
  </si>
  <si>
    <t>キャンペーン名</t>
    <rPh sb="6" eb="7">
      <t>メイ</t>
    </rPh>
    <phoneticPr fontId="4"/>
  </si>
  <si>
    <t>●購入商品と金額を入力</t>
    <rPh sb="1" eb="3">
      <t>コウニュウショ</t>
    </rPh>
    <rPh sb="3" eb="5">
      <t>ショウヒン</t>
    </rPh>
    <rPh sb="6" eb="8">
      <t>キンガク</t>
    </rPh>
    <rPh sb="9" eb="11">
      <t>ニュウリョク</t>
    </rPh>
    <phoneticPr fontId="4"/>
  </si>
  <si>
    <t>購入金額（税込）</t>
    <rPh sb="0" eb="2">
      <t>コウニュウキン</t>
    </rPh>
    <rPh sb="2" eb="4">
      <t>キンガク</t>
    </rPh>
    <rPh sb="5" eb="7">
      <t>ゼイコミ</t>
    </rPh>
    <phoneticPr fontId="1"/>
  </si>
  <si>
    <t>買いまわりショップ名</t>
    <rPh sb="0" eb="1">
      <t>カ</t>
    </rPh>
    <rPh sb="9" eb="10">
      <t>ショウヒンメイ</t>
    </rPh>
    <phoneticPr fontId="4"/>
  </si>
  <si>
    <t>楽天ブックス</t>
    <rPh sb="0" eb="2">
      <t>ラクテン</t>
    </rPh>
    <phoneticPr fontId="4"/>
  </si>
  <si>
    <t>ショップ名a</t>
    <rPh sb="4" eb="5">
      <t>メイ</t>
    </rPh>
    <phoneticPr fontId="4"/>
  </si>
  <si>
    <t>ショップ名b</t>
    <rPh sb="4" eb="5">
      <t>メイ</t>
    </rPh>
    <phoneticPr fontId="4"/>
  </si>
  <si>
    <t>購入ショップ数</t>
    <rPh sb="0" eb="2">
      <t>コウニュウ</t>
    </rPh>
    <rPh sb="6" eb="7">
      <t>スウ</t>
    </rPh>
    <phoneticPr fontId="11"/>
  </si>
  <si>
    <t>買い回りポイント</t>
    <rPh sb="0" eb="1">
      <t>カ</t>
    </rPh>
    <rPh sb="2" eb="3">
      <t>マワ</t>
    </rPh>
    <phoneticPr fontId="11"/>
  </si>
  <si>
    <t>買いまわりによるポイント</t>
    <rPh sb="0" eb="1">
      <t>カ</t>
    </rPh>
    <phoneticPr fontId="4"/>
  </si>
  <si>
    <t>支払額</t>
    <rPh sb="0" eb="3">
      <t>シハライガク</t>
    </rPh>
    <phoneticPr fontId="4"/>
  </si>
  <si>
    <t>使用ポイント</t>
    <rPh sb="0" eb="2">
      <t>シヨウ</t>
    </rPh>
    <phoneticPr fontId="1"/>
  </si>
  <si>
    <t>適用</t>
    <rPh sb="0" eb="2">
      <t>テキヨウ</t>
    </rPh>
    <phoneticPr fontId="4"/>
  </si>
  <si>
    <t>倍率</t>
    <rPh sb="0" eb="2">
      <t>バイリツ</t>
    </rPh>
    <phoneticPr fontId="4"/>
  </si>
  <si>
    <t>通常ポイント</t>
    <rPh sb="0" eb="2">
      <t>ツウジョウ</t>
    </rPh>
    <phoneticPr fontId="4"/>
  </si>
  <si>
    <t>モバイル</t>
    <phoneticPr fontId="1"/>
  </si>
  <si>
    <t>ひかり</t>
    <phoneticPr fontId="1"/>
  </si>
  <si>
    <t>カード</t>
    <phoneticPr fontId="4"/>
  </si>
  <si>
    <t>プレミアム</t>
    <phoneticPr fontId="4"/>
  </si>
  <si>
    <t>銀行</t>
    <rPh sb="0" eb="2">
      <t>ギンコウ</t>
    </rPh>
    <phoneticPr fontId="4"/>
  </si>
  <si>
    <t>保険</t>
    <rPh sb="0" eb="2">
      <t>ホケン</t>
    </rPh>
    <phoneticPr fontId="4"/>
  </si>
  <si>
    <t>でんき</t>
    <phoneticPr fontId="4"/>
  </si>
  <si>
    <t>証券</t>
    <rPh sb="0" eb="2">
      <t>ショウケン</t>
    </rPh>
    <phoneticPr fontId="4"/>
  </si>
  <si>
    <t>トラベル</t>
    <phoneticPr fontId="4"/>
  </si>
  <si>
    <t>アプリ</t>
    <phoneticPr fontId="4"/>
  </si>
  <si>
    <t>ブックス</t>
    <phoneticPr fontId="4"/>
  </si>
  <si>
    <t>kobo</t>
    <phoneticPr fontId="4"/>
  </si>
  <si>
    <t>Pasha</t>
    <phoneticPr fontId="4"/>
  </si>
  <si>
    <t>Fashion</t>
    <phoneticPr fontId="4"/>
  </si>
  <si>
    <t>TV</t>
    <phoneticPr fontId="4"/>
  </si>
  <si>
    <t>ビューティ</t>
    <phoneticPr fontId="4"/>
  </si>
  <si>
    <t>５と０</t>
    <phoneticPr fontId="4"/>
  </si>
  <si>
    <t>18（ゴールド）</t>
    <phoneticPr fontId="4"/>
  </si>
  <si>
    <t>18（プラチナ）</t>
    <phoneticPr fontId="4"/>
  </si>
  <si>
    <t>１８（ダイヤ）</t>
    <phoneticPr fontId="4"/>
  </si>
  <si>
    <t>火・木</t>
    <rPh sb="0" eb="1">
      <t>カ</t>
    </rPh>
    <rPh sb="2" eb="3">
      <t>モク</t>
    </rPh>
    <phoneticPr fontId="4"/>
  </si>
  <si>
    <t>楽天勝利</t>
    <rPh sb="0" eb="4">
      <t>ラクテン</t>
    </rPh>
    <phoneticPr fontId="4"/>
  </si>
  <si>
    <t>神戸勝利</t>
    <rPh sb="0" eb="4">
      <t>コウベ</t>
    </rPh>
    <phoneticPr fontId="4"/>
  </si>
  <si>
    <t>バルサ勝利</t>
    <rPh sb="3" eb="5">
      <t>ショウリ</t>
    </rPh>
    <phoneticPr fontId="4"/>
  </si>
  <si>
    <t>キャン①</t>
    <phoneticPr fontId="4"/>
  </si>
  <si>
    <t>その他キャンペーン⑥</t>
    <rPh sb="2" eb="3">
      <t>タ</t>
    </rPh>
    <phoneticPr fontId="4"/>
  </si>
  <si>
    <t>その他キャンペーン⑦</t>
    <rPh sb="2" eb="3">
      <t>タ</t>
    </rPh>
    <phoneticPr fontId="4"/>
  </si>
  <si>
    <t>キャン②</t>
    <phoneticPr fontId="4"/>
  </si>
  <si>
    <t>キャン③</t>
    <phoneticPr fontId="4"/>
  </si>
  <si>
    <t>キャン④</t>
    <phoneticPr fontId="4"/>
  </si>
  <si>
    <t>キャン⑤</t>
    <phoneticPr fontId="4"/>
  </si>
  <si>
    <t>キャン⑥</t>
    <phoneticPr fontId="4"/>
  </si>
  <si>
    <t>キャン⑦</t>
    <phoneticPr fontId="4"/>
  </si>
  <si>
    <t>×</t>
  </si>
  <si>
    <t>合計</t>
    <rPh sb="0" eb="2">
      <t>ゴウケイ</t>
    </rPh>
    <phoneticPr fontId="4"/>
  </si>
  <si>
    <t>合計ポイント</t>
    <rPh sb="0" eb="2">
      <t>ゴウケイ</t>
    </rPh>
    <phoneticPr fontId="4"/>
  </si>
  <si>
    <t>店舗独自のポイント倍率</t>
    <rPh sb="0" eb="4">
      <t>テンポドクジ</t>
    </rPh>
    <rPh sb="9" eb="11">
      <t>バイリツ</t>
    </rPh>
    <phoneticPr fontId="4"/>
  </si>
  <si>
    <t>●店舗独自の倍率分の獲得ポイント</t>
    <rPh sb="1" eb="5">
      <t>テンポドクジ</t>
    </rPh>
    <rPh sb="6" eb="9">
      <t>バイリツブン</t>
    </rPh>
    <rPh sb="10" eb="12">
      <t>カクトク</t>
    </rPh>
    <phoneticPr fontId="4"/>
  </si>
  <si>
    <t>獲得ポイントの種類</t>
    <rPh sb="0" eb="2">
      <t>カクトク</t>
    </rPh>
    <rPh sb="7" eb="9">
      <t>シュルイ</t>
    </rPh>
    <phoneticPr fontId="4"/>
  </si>
  <si>
    <t>SPU合計</t>
    <rPh sb="3" eb="5">
      <t>ゴウケイ</t>
    </rPh>
    <phoneticPr fontId="4"/>
  </si>
  <si>
    <t>ショップ買いまわりポイント</t>
    <rPh sb="4" eb="5">
      <t>カ</t>
    </rPh>
    <phoneticPr fontId="4"/>
  </si>
  <si>
    <t>店舗独自ポイント</t>
    <rPh sb="0" eb="4">
      <t>テンポド</t>
    </rPh>
    <phoneticPr fontId="4"/>
  </si>
  <si>
    <t>●合計獲得ポイント</t>
    <rPh sb="1" eb="5">
      <t>ゴウケイカクトク</t>
    </rPh>
    <phoneticPr fontId="4"/>
  </si>
  <si>
    <t>獲得ポイント</t>
    <rPh sb="0" eb="2">
      <t>カクトク</t>
    </rPh>
    <phoneticPr fontId="1"/>
  </si>
  <si>
    <t>●実質購入金額</t>
  </si>
  <si>
    <t>購入金額合計</t>
    <rPh sb="0" eb="6">
      <t>コウニュウキンガクゴウケイ</t>
    </rPh>
    <phoneticPr fontId="4"/>
  </si>
  <si>
    <t>実質購入金額</t>
    <rPh sb="0" eb="5">
      <t>ジッシツコウニュウキン</t>
    </rPh>
    <rPh sb="5" eb="6">
      <t>ガク</t>
    </rPh>
    <phoneticPr fontId="4"/>
  </si>
  <si>
    <t>合計獲得ポイント</t>
    <rPh sb="0" eb="2">
      <t>ゴウケイ</t>
    </rPh>
    <rPh sb="2" eb="4">
      <t>カクトク</t>
    </rPh>
    <phoneticPr fontId="11"/>
  </si>
  <si>
    <t>※「その他キャンペーン」については、開催されている場合は倍率を記入してください。</t>
    <rPh sb="4" eb="5">
      <t>タ</t>
    </rPh>
    <rPh sb="18" eb="20">
      <t>カイサイ</t>
    </rPh>
    <rPh sb="25" eb="27">
      <t>バアイ</t>
    </rPh>
    <rPh sb="28" eb="30">
      <t>バイリツ</t>
    </rPh>
    <rPh sb="31" eb="33">
      <t>キニュウ</t>
    </rPh>
    <phoneticPr fontId="4"/>
  </si>
  <si>
    <r>
      <t xml:space="preserve">楽天市場サイト ： </t>
    </r>
    <r>
      <rPr>
        <u/>
        <sz val="10"/>
        <color rgb="FF3366FF"/>
        <rFont val="ヒラギノ明朝 ProN"/>
        <charset val="128"/>
      </rPr>
      <t>https://a.r10.to/hllGJQ</t>
    </r>
    <rPh sb="0" eb="4">
      <t>ラクテン</t>
    </rPh>
    <phoneticPr fontId="4"/>
  </si>
  <si>
    <t>SPU達成条件</t>
    <rPh sb="3" eb="7">
      <t>タッセイジョウケン</t>
    </rPh>
    <phoneticPr fontId="3"/>
  </si>
  <si>
    <r>
      <t xml:space="preserve">参考サイト ： </t>
    </r>
    <r>
      <rPr>
        <u/>
        <sz val="10"/>
        <color rgb="FF3366FF"/>
        <rFont val="ヒラギノ明朝 ProN"/>
        <charset val="128"/>
      </rPr>
      <t>https://buzz-lab-style.com/rakutenpointexcel/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</si>
</sst>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 x14ac:knownFonts="1">
    <font>
      <sz val="10"/>
      <name val="ヒラギノ明朝 ProN"/>
      <family val="2"/>
      <charset val="1"/>
    </font>
    <font>
      <sz val="10"/>
      <name val="Adobe Song Std"/>
      <charset val="1"/>
    </font>
    <font>
      <sz val="15"/>
      <color rgb="FFFF3333"/>
      <name val="Adobe Song Std"/>
      <charset val="1"/>
    </font>
    <font>
      <sz val="13"/>
      <color rgb="FFFF0000"/>
      <name val="ヒラギノ明朝 ProN"/>
      <family val="2"/>
      <charset val="1"/>
    </font>
    <font>
      <sz val="6"/>
      <name val="ヒラギノ明朝 ProN"/>
      <family val="2"/>
      <charset val="1"/>
    </font>
    <font>
      <u/>
      <sz val="10"/>
      <color theme="10"/>
      <name val="ヒラギノ明朝 ProN"/>
      <family val="2"/>
      <charset val="1"/>
    </font>
    <font>
      <u/>
      <sz val="10"/>
      <color theme="11"/>
      <name val="ヒラギノ明朝 ProN"/>
      <family val="2"/>
      <charset val="1"/>
    </font>
    <font>
      <sz val="13"/>
      <name val="ヒラギノ明朝 ProN"/>
      <charset val="128"/>
    </font>
    <font>
      <u/>
      <sz val="10"/>
      <color rgb="FF3366FF"/>
      <name val="ヒラギノ明朝 ProN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charset val="128"/>
    </font>
    <font>
      <sz val="14"/>
      <color theme="1"/>
      <name val="Meiryo UI"/>
      <family val="3"/>
      <charset val="128"/>
    </font>
    <font>
      <sz val="12"/>
      <name val="ＭＳ Ｐゴシック"/>
      <charset val="128"/>
      <scheme val="minor"/>
    </font>
    <font>
      <sz val="10"/>
      <name val="ヒラギノ明朝 ProN"/>
      <family val="2"/>
      <charset val="1"/>
    </font>
    <font>
      <sz val="14"/>
      <name val="ＭＳ Ｐゴシック"/>
      <charset val="128"/>
    </font>
    <font>
      <sz val="14"/>
      <name val="ヒラギノ明朝 ProN"/>
      <family val="2"/>
      <charset val="1"/>
    </font>
    <font>
      <sz val="14"/>
      <name val="Adobe Song Std"/>
      <charset val="1"/>
    </font>
  </fonts>
  <fills count="10">
    <fill>
      <patternFill patternType="none"/>
    </fill>
    <fill>
      <patternFill patternType="gray125"/>
    </fill>
    <fill>
      <patternFill patternType="solid">
        <fgColor rgb="FF66FF99"/>
        <bgColor rgb="FF99FF66"/>
      </patternFill>
    </fill>
    <fill>
      <patternFill patternType="solid">
        <fgColor rgb="FFFFFF00"/>
        <bgColor indexed="64"/>
      </patternFill>
    </fill>
    <fill>
      <patternFill patternType="solid">
        <fgColor rgb="FFB5FF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CB4EA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99FF6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1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12" fillId="0" borderId="0" xfId="0" applyFont="1"/>
    <xf numFmtId="0" fontId="9" fillId="3" borderId="7" xfId="0" applyFont="1" applyFill="1" applyBorder="1" applyAlignment="1">
      <alignment vertical="center"/>
    </xf>
    <xf numFmtId="176" fontId="9" fillId="3" borderId="8" xfId="0" applyNumberFormat="1" applyFont="1" applyFill="1" applyBorder="1" applyAlignment="1">
      <alignment vertical="center"/>
    </xf>
    <xf numFmtId="176" fontId="9" fillId="3" borderId="9" xfId="0" applyNumberFormat="1" applyFont="1" applyFill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6" fontId="9" fillId="3" borderId="1" xfId="0" applyNumberFormat="1" applyFont="1" applyFill="1" applyBorder="1" applyAlignment="1">
      <alignment vertical="center"/>
    </xf>
    <xf numFmtId="176" fontId="9" fillId="3" borderId="11" xfId="0" applyNumberFormat="1" applyFont="1" applyFill="1" applyBorder="1" applyAlignment="1">
      <alignment vertical="center"/>
    </xf>
    <xf numFmtId="176" fontId="9" fillId="3" borderId="12" xfId="0" applyNumberFormat="1" applyFont="1" applyFill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176" fontId="9" fillId="3" borderId="1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shrinkToFit="1"/>
    </xf>
    <xf numFmtId="0" fontId="9" fillId="0" borderId="1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/>
    <xf numFmtId="0" fontId="9" fillId="3" borderId="1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shrinkToFit="1"/>
    </xf>
    <xf numFmtId="0" fontId="14" fillId="0" borderId="0" xfId="0" applyFont="1"/>
    <xf numFmtId="38" fontId="9" fillId="4" borderId="6" xfId="391" applyFont="1" applyFill="1" applyBorder="1" applyAlignment="1">
      <alignment vertical="center"/>
    </xf>
    <xf numFmtId="38" fontId="9" fillId="4" borderId="1" xfId="391" applyFont="1" applyFill="1" applyBorder="1" applyAlignment="1">
      <alignment vertical="center"/>
    </xf>
    <xf numFmtId="38" fontId="1" fillId="0" borderId="0" xfId="391" applyFont="1"/>
    <xf numFmtId="38" fontId="1" fillId="0" borderId="0" xfId="391" applyFont="1" applyAlignment="1">
      <alignment shrinkToFit="1"/>
    </xf>
    <xf numFmtId="38" fontId="9" fillId="0" borderId="2" xfId="391" applyFont="1" applyBorder="1" applyAlignment="1">
      <alignment vertical="center"/>
    </xf>
    <xf numFmtId="38" fontId="13" fillId="0" borderId="1" xfId="391" applyFont="1" applyFill="1" applyBorder="1" applyAlignment="1">
      <alignment horizontal="right" vertical="center"/>
    </xf>
    <xf numFmtId="38" fontId="9" fillId="0" borderId="1" xfId="391" applyFont="1" applyBorder="1" applyAlignment="1">
      <alignment vertical="center"/>
    </xf>
    <xf numFmtId="38" fontId="13" fillId="0" borderId="6" xfId="391" applyFont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shrinkToFit="1"/>
    </xf>
    <xf numFmtId="0" fontId="18" fillId="0" borderId="0" xfId="0" applyFont="1"/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 shrinkToFit="1"/>
    </xf>
    <xf numFmtId="38" fontId="18" fillId="0" borderId="0" xfId="391" applyFont="1"/>
    <xf numFmtId="0" fontId="13" fillId="0" borderId="2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8" fontId="13" fillId="4" borderId="1" xfId="391" applyFont="1" applyFill="1" applyBorder="1" applyAlignment="1">
      <alignment horizontal="right" vertical="center"/>
    </xf>
    <xf numFmtId="38" fontId="13" fillId="4" borderId="6" xfId="39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vertical="center"/>
    </xf>
    <xf numFmtId="38" fontId="13" fillId="4" borderId="6" xfId="391" applyFont="1" applyFill="1" applyBorder="1" applyAlignment="1">
      <alignment vertical="center"/>
    </xf>
    <xf numFmtId="38" fontId="18" fillId="8" borderId="1" xfId="391" applyFont="1" applyFill="1" applyBorder="1" applyAlignment="1">
      <alignment horizontal="right" vertical="center"/>
    </xf>
    <xf numFmtId="38" fontId="18" fillId="0" borderId="0" xfId="391" applyFont="1" applyAlignment="1">
      <alignment shrinkToFit="1"/>
    </xf>
    <xf numFmtId="0" fontId="9" fillId="3" borderId="2" xfId="0" applyFont="1" applyFill="1" applyBorder="1" applyAlignment="1">
      <alignment vertical="center"/>
    </xf>
    <xf numFmtId="38" fontId="13" fillId="9" borderId="1" xfId="391" applyFont="1" applyFill="1" applyBorder="1" applyAlignment="1">
      <alignment horizontal="right" vertical="center"/>
    </xf>
    <xf numFmtId="38" fontId="13" fillId="9" borderId="6" xfId="39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38" fontId="1" fillId="2" borderId="2" xfId="391" applyFont="1" applyFill="1" applyBorder="1" applyAlignment="1">
      <alignment horizontal="center"/>
    </xf>
    <xf numFmtId="38" fontId="1" fillId="2" borderId="4" xfId="39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Border="1" applyAlignment="1">
      <alignment vertical="center"/>
    </xf>
  </cellXfs>
  <cellStyles count="41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桁区切り" xfId="391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nsuke/Downloads/rakuten_point_calc_exel2007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SPU"/>
      <sheetName val="②購入品入力"/>
      <sheetName val="③ポイント計算まとめ"/>
      <sheetName val="リスト用"/>
    </sheetNames>
    <sheetDataSet>
      <sheetData sheetId="0"/>
      <sheetData sheetId="1"/>
      <sheetData sheetId="2"/>
      <sheetData sheetId="3">
        <row r="3">
          <cell r="B3" t="str">
            <v>○</v>
          </cell>
        </row>
        <row r="4">
          <cell r="B4" t="str">
            <v>✕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tabSelected="1" workbookViewId="0">
      <selection activeCell="A3" sqref="A3:F3"/>
    </sheetView>
  </sheetViews>
  <sheetFormatPr baseColWidth="12" defaultColWidth="8.7109375" defaultRowHeight="14" x14ac:dyDescent="0"/>
  <cols>
    <col min="1" max="1" width="3.7109375" style="1" customWidth="1"/>
    <col min="2" max="2" width="23.28515625" style="1" customWidth="1"/>
    <col min="3" max="3" width="6.140625" style="3" customWidth="1"/>
    <col min="4" max="5" width="6.140625" style="1" customWidth="1"/>
    <col min="6" max="6" width="47.85546875" style="1" customWidth="1"/>
    <col min="7" max="1025" width="8.7109375" style="1"/>
  </cols>
  <sheetData>
    <row r="1" spans="1:1025" ht="28.5" customHeight="1">
      <c r="A1" s="72" t="s">
        <v>2</v>
      </c>
      <c r="B1" s="72"/>
      <c r="C1" s="72"/>
      <c r="D1" s="72"/>
      <c r="E1" s="72"/>
      <c r="F1" s="72"/>
    </row>
    <row r="2" spans="1:1025" ht="19.75" customHeight="1">
      <c r="A2" s="73" t="s">
        <v>127</v>
      </c>
      <c r="B2" s="73"/>
      <c r="C2" s="73"/>
      <c r="D2" s="73"/>
      <c r="E2" s="73"/>
      <c r="F2" s="73"/>
    </row>
    <row r="3" spans="1:1025" ht="19.75" customHeight="1">
      <c r="A3" s="73" t="s">
        <v>129</v>
      </c>
      <c r="B3" s="73"/>
      <c r="C3" s="73"/>
      <c r="D3" s="73"/>
      <c r="E3" s="73"/>
      <c r="F3" s="73"/>
    </row>
    <row r="4" spans="1:1025" ht="19.75" customHeight="1">
      <c r="A4" s="73" t="s">
        <v>1</v>
      </c>
      <c r="B4" s="73"/>
      <c r="C4" s="73"/>
      <c r="D4" s="73"/>
      <c r="E4" s="73"/>
      <c r="F4" s="73"/>
    </row>
    <row r="5" spans="1:1025" ht="27" customHeight="1">
      <c r="A5" s="4" t="s">
        <v>0</v>
      </c>
      <c r="B5"/>
      <c r="C5" s="2"/>
      <c r="D5"/>
      <c r="E5"/>
      <c r="F5"/>
    </row>
    <row r="6" spans="1:1025" ht="19.75" customHeight="1">
      <c r="A6" s="74" t="s">
        <v>8</v>
      </c>
      <c r="B6" s="74"/>
      <c r="C6"/>
      <c r="AMI6"/>
      <c r="AMJ6"/>
      <c r="AMK6"/>
    </row>
    <row r="7" spans="1:1025" ht="19.75" customHeight="1">
      <c r="A7" s="10" t="s">
        <v>47</v>
      </c>
      <c r="B7"/>
      <c r="C7" s="2"/>
      <c r="D7"/>
      <c r="E7"/>
      <c r="F7"/>
    </row>
    <row r="8" spans="1:1025" ht="19.75" customHeight="1" thickBot="1">
      <c r="A8" s="42" t="s">
        <v>46</v>
      </c>
      <c r="B8" s="42" t="s">
        <v>3</v>
      </c>
      <c r="C8" s="43" t="s">
        <v>4</v>
      </c>
      <c r="D8" s="42" t="s">
        <v>5</v>
      </c>
      <c r="E8" s="42" t="s">
        <v>6</v>
      </c>
      <c r="F8" s="42" t="s">
        <v>128</v>
      </c>
    </row>
    <row r="9" spans="1:1025" ht="19.75" customHeight="1">
      <c r="A9" s="5">
        <v>0</v>
      </c>
      <c r="B9" s="5" t="s">
        <v>9</v>
      </c>
      <c r="C9" s="6">
        <v>1</v>
      </c>
      <c r="D9" s="7" t="s">
        <v>10</v>
      </c>
      <c r="E9" s="8">
        <f>IF(D9="○",C9,0)</f>
        <v>1</v>
      </c>
      <c r="F9" s="5" t="s">
        <v>11</v>
      </c>
    </row>
    <row r="10" spans="1:1025" ht="19.75" customHeight="1">
      <c r="A10" s="5">
        <v>1</v>
      </c>
      <c r="B10" s="5" t="s">
        <v>12</v>
      </c>
      <c r="C10" s="6">
        <v>1</v>
      </c>
      <c r="D10" s="9" t="s">
        <v>10</v>
      </c>
      <c r="E10" s="8">
        <f t="shared" ref="E10:E25" si="0">IF(D10="○",C10,0)</f>
        <v>1</v>
      </c>
      <c r="F10" s="5" t="s">
        <v>13</v>
      </c>
    </row>
    <row r="11" spans="1:1025" ht="19.75" customHeight="1">
      <c r="A11" s="5">
        <v>2</v>
      </c>
      <c r="B11" s="5" t="s">
        <v>14</v>
      </c>
      <c r="C11" s="6">
        <v>1</v>
      </c>
      <c r="D11" s="9" t="s">
        <v>10</v>
      </c>
      <c r="E11" s="8">
        <f t="shared" si="0"/>
        <v>1</v>
      </c>
      <c r="F11" s="5" t="s">
        <v>16</v>
      </c>
    </row>
    <row r="12" spans="1:1025" ht="19.75" customHeight="1">
      <c r="A12" s="5">
        <v>3</v>
      </c>
      <c r="B12" s="5" t="s">
        <v>17</v>
      </c>
      <c r="C12" s="6">
        <v>2</v>
      </c>
      <c r="D12" s="9" t="s">
        <v>10</v>
      </c>
      <c r="E12" s="8">
        <f t="shared" si="0"/>
        <v>2</v>
      </c>
      <c r="F12" s="5" t="s">
        <v>18</v>
      </c>
    </row>
    <row r="13" spans="1:1025" ht="19.75" customHeight="1">
      <c r="A13" s="5">
        <v>4</v>
      </c>
      <c r="B13" s="5" t="s">
        <v>19</v>
      </c>
      <c r="C13" s="6">
        <v>2</v>
      </c>
      <c r="D13" s="9" t="s">
        <v>10</v>
      </c>
      <c r="E13" s="8">
        <f t="shared" si="0"/>
        <v>2</v>
      </c>
      <c r="F13" s="5" t="s">
        <v>20</v>
      </c>
    </row>
    <row r="14" spans="1:1025" ht="19.75" customHeight="1">
      <c r="A14" s="5">
        <v>5</v>
      </c>
      <c r="B14" s="5" t="s">
        <v>21</v>
      </c>
      <c r="C14" s="6">
        <v>1</v>
      </c>
      <c r="D14" s="9" t="s">
        <v>10</v>
      </c>
      <c r="E14" s="8">
        <f t="shared" si="0"/>
        <v>1</v>
      </c>
      <c r="F14" s="5" t="s">
        <v>22</v>
      </c>
    </row>
    <row r="15" spans="1:1025" ht="19.75" customHeight="1">
      <c r="A15" s="5">
        <v>6</v>
      </c>
      <c r="B15" s="5" t="s">
        <v>23</v>
      </c>
      <c r="C15" s="6">
        <v>1</v>
      </c>
      <c r="D15" s="9" t="s">
        <v>10</v>
      </c>
      <c r="E15" s="8">
        <f t="shared" si="0"/>
        <v>1</v>
      </c>
      <c r="F15" s="5" t="s">
        <v>24</v>
      </c>
    </row>
    <row r="16" spans="1:1025" ht="19.75" customHeight="1">
      <c r="A16" s="5">
        <v>7</v>
      </c>
      <c r="B16" s="5" t="s">
        <v>25</v>
      </c>
      <c r="C16" s="6">
        <v>0.5</v>
      </c>
      <c r="D16" s="9" t="s">
        <v>10</v>
      </c>
      <c r="E16" s="8">
        <f t="shared" si="0"/>
        <v>0.5</v>
      </c>
      <c r="F16" s="5" t="s">
        <v>26</v>
      </c>
    </row>
    <row r="17" spans="1:6" ht="19.75" customHeight="1">
      <c r="A17" s="5">
        <v>8</v>
      </c>
      <c r="B17" s="5" t="s">
        <v>27</v>
      </c>
      <c r="C17" s="6">
        <v>1</v>
      </c>
      <c r="D17" s="9" t="s">
        <v>10</v>
      </c>
      <c r="E17" s="8">
        <f t="shared" si="0"/>
        <v>1</v>
      </c>
      <c r="F17" s="5" t="s">
        <v>28</v>
      </c>
    </row>
    <row r="18" spans="1:6" ht="19.75" customHeight="1">
      <c r="A18" s="5">
        <v>9</v>
      </c>
      <c r="B18" s="5" t="s">
        <v>29</v>
      </c>
      <c r="C18" s="6">
        <v>1</v>
      </c>
      <c r="D18" s="9" t="s">
        <v>10</v>
      </c>
      <c r="E18" s="8">
        <f t="shared" si="0"/>
        <v>1</v>
      </c>
      <c r="F18" s="5" t="s">
        <v>30</v>
      </c>
    </row>
    <row r="19" spans="1:6" ht="19.75" customHeight="1">
      <c r="A19" s="5">
        <v>10</v>
      </c>
      <c r="B19" s="5" t="s">
        <v>31</v>
      </c>
      <c r="C19" s="6">
        <v>0.5</v>
      </c>
      <c r="D19" s="9" t="s">
        <v>10</v>
      </c>
      <c r="E19" s="8">
        <f t="shared" si="0"/>
        <v>0.5</v>
      </c>
      <c r="F19" s="5" t="s">
        <v>32</v>
      </c>
    </row>
    <row r="20" spans="1:6" ht="19.75" customHeight="1">
      <c r="A20" s="5">
        <v>11</v>
      </c>
      <c r="B20" s="5" t="s">
        <v>33</v>
      </c>
      <c r="C20" s="6">
        <v>0.5</v>
      </c>
      <c r="D20" s="9" t="s">
        <v>10</v>
      </c>
      <c r="E20" s="8">
        <f t="shared" si="0"/>
        <v>0.5</v>
      </c>
      <c r="F20" s="5" t="s">
        <v>34</v>
      </c>
    </row>
    <row r="21" spans="1:6" ht="19.75" customHeight="1">
      <c r="A21" s="5">
        <v>12</v>
      </c>
      <c r="B21" s="5" t="s">
        <v>35</v>
      </c>
      <c r="C21" s="6">
        <v>0.5</v>
      </c>
      <c r="D21" s="9" t="s">
        <v>15</v>
      </c>
      <c r="E21" s="8">
        <f t="shared" si="0"/>
        <v>0</v>
      </c>
      <c r="F21" s="5" t="s">
        <v>36</v>
      </c>
    </row>
    <row r="22" spans="1:6" ht="19.75" customHeight="1">
      <c r="A22" s="5">
        <v>13</v>
      </c>
      <c r="B22" s="5" t="s">
        <v>37</v>
      </c>
      <c r="C22" s="6">
        <v>0.5</v>
      </c>
      <c r="D22" s="9" t="s">
        <v>15</v>
      </c>
      <c r="E22" s="8">
        <f t="shared" si="0"/>
        <v>0</v>
      </c>
      <c r="F22" s="5" t="s">
        <v>38</v>
      </c>
    </row>
    <row r="23" spans="1:6" ht="19.75" customHeight="1">
      <c r="A23" s="5">
        <v>14</v>
      </c>
      <c r="B23" s="5" t="s">
        <v>39</v>
      </c>
      <c r="C23" s="6">
        <v>0.5</v>
      </c>
      <c r="D23" s="9" t="s">
        <v>15</v>
      </c>
      <c r="E23" s="8">
        <f t="shared" si="0"/>
        <v>0</v>
      </c>
      <c r="F23" s="5" t="s">
        <v>40</v>
      </c>
    </row>
    <row r="24" spans="1:6" ht="19.75" customHeight="1">
      <c r="A24" s="5">
        <v>15</v>
      </c>
      <c r="B24" s="5" t="s">
        <v>41</v>
      </c>
      <c r="C24" s="6">
        <v>1</v>
      </c>
      <c r="D24" s="9" t="s">
        <v>15</v>
      </c>
      <c r="E24" s="8">
        <f t="shared" si="0"/>
        <v>0</v>
      </c>
      <c r="F24" s="5" t="s">
        <v>42</v>
      </c>
    </row>
    <row r="25" spans="1:6" ht="19.75" customHeight="1">
      <c r="A25" s="5">
        <v>16</v>
      </c>
      <c r="B25" s="5" t="s">
        <v>43</v>
      </c>
      <c r="C25" s="6">
        <v>1</v>
      </c>
      <c r="D25" s="9" t="s">
        <v>15</v>
      </c>
      <c r="E25" s="8">
        <f t="shared" si="0"/>
        <v>0</v>
      </c>
      <c r="F25" s="5" t="s">
        <v>44</v>
      </c>
    </row>
    <row r="26" spans="1:6" ht="19.75" customHeight="1">
      <c r="A26" s="21"/>
      <c r="B26" s="21" t="s">
        <v>45</v>
      </c>
      <c r="C26" s="21">
        <f>SUM(C9:C25)</f>
        <v>16</v>
      </c>
      <c r="D26" s="22"/>
      <c r="E26" s="21">
        <f>SUM(E9:E25)</f>
        <v>12.5</v>
      </c>
      <c r="F26" s="21"/>
    </row>
    <row r="30" spans="1:6" ht="19.75" customHeight="1" thickBot="1">
      <c r="A30" s="42" t="s">
        <v>46</v>
      </c>
      <c r="B30" s="42" t="s">
        <v>63</v>
      </c>
      <c r="C30" s="43" t="s">
        <v>4</v>
      </c>
      <c r="D30" s="42" t="s">
        <v>5</v>
      </c>
      <c r="E30" s="42" t="s">
        <v>6</v>
      </c>
      <c r="F30" s="42" t="s">
        <v>7</v>
      </c>
    </row>
    <row r="31" spans="1:6" ht="19.75" customHeight="1">
      <c r="A31" s="5">
        <v>1</v>
      </c>
      <c r="B31" s="5" t="s">
        <v>48</v>
      </c>
      <c r="C31" s="6">
        <v>2</v>
      </c>
      <c r="D31" s="7" t="s">
        <v>111</v>
      </c>
      <c r="E31" s="8">
        <f>IF(D31="○",C31,0)</f>
        <v>0</v>
      </c>
      <c r="F31" s="5" t="s">
        <v>56</v>
      </c>
    </row>
    <row r="32" spans="1:6" ht="19.75" customHeight="1">
      <c r="A32" s="5">
        <v>2</v>
      </c>
      <c r="B32" s="5" t="s">
        <v>53</v>
      </c>
      <c r="C32" s="6">
        <v>1</v>
      </c>
      <c r="D32" s="9" t="s">
        <v>15</v>
      </c>
      <c r="E32" s="8">
        <f t="shared" ref="E32:E45" si="1">IF(D32="○",C32,0)</f>
        <v>0</v>
      </c>
      <c r="F32" s="5" t="s">
        <v>56</v>
      </c>
    </row>
    <row r="33" spans="1:6" ht="19.75" customHeight="1">
      <c r="A33" s="5">
        <v>3</v>
      </c>
      <c r="B33" s="5" t="s">
        <v>54</v>
      </c>
      <c r="C33" s="6">
        <v>2</v>
      </c>
      <c r="D33" s="9" t="s">
        <v>15</v>
      </c>
      <c r="E33" s="8">
        <f t="shared" si="1"/>
        <v>0</v>
      </c>
      <c r="F33" s="5" t="s">
        <v>56</v>
      </c>
    </row>
    <row r="34" spans="1:6" ht="19.75" customHeight="1">
      <c r="A34" s="5">
        <v>4</v>
      </c>
      <c r="B34" s="5" t="s">
        <v>55</v>
      </c>
      <c r="C34" s="6">
        <v>3</v>
      </c>
      <c r="D34" s="9" t="s">
        <v>15</v>
      </c>
      <c r="E34" s="8">
        <f t="shared" si="1"/>
        <v>0</v>
      </c>
      <c r="F34" s="5" t="s">
        <v>56</v>
      </c>
    </row>
    <row r="35" spans="1:6" ht="19.75" customHeight="1">
      <c r="A35" s="5">
        <v>5</v>
      </c>
      <c r="B35" s="5" t="s">
        <v>52</v>
      </c>
      <c r="C35" s="6">
        <v>1</v>
      </c>
      <c r="D35" s="9" t="s">
        <v>15</v>
      </c>
      <c r="E35" s="8">
        <f t="shared" si="1"/>
        <v>0</v>
      </c>
      <c r="F35" s="5" t="s">
        <v>57</v>
      </c>
    </row>
    <row r="36" spans="1:6" ht="19.75" customHeight="1">
      <c r="A36" s="5">
        <v>6</v>
      </c>
      <c r="B36" s="5" t="s">
        <v>49</v>
      </c>
      <c r="C36" s="6">
        <v>1</v>
      </c>
      <c r="D36" s="9" t="s">
        <v>111</v>
      </c>
      <c r="E36" s="8">
        <f t="shared" si="1"/>
        <v>0</v>
      </c>
      <c r="F36" s="5" t="s">
        <v>56</v>
      </c>
    </row>
    <row r="37" spans="1:6" ht="19.75" customHeight="1">
      <c r="A37" s="5">
        <v>7</v>
      </c>
      <c r="B37" s="5" t="s">
        <v>50</v>
      </c>
      <c r="C37" s="6">
        <v>1</v>
      </c>
      <c r="D37" s="9" t="s">
        <v>15</v>
      </c>
      <c r="E37" s="8">
        <f t="shared" si="1"/>
        <v>0</v>
      </c>
      <c r="F37" s="5" t="s">
        <v>56</v>
      </c>
    </row>
    <row r="38" spans="1:6" ht="19.75" customHeight="1">
      <c r="A38" s="5">
        <v>8</v>
      </c>
      <c r="B38" s="5" t="s">
        <v>51</v>
      </c>
      <c r="C38" s="6">
        <v>1</v>
      </c>
      <c r="D38" s="9" t="s">
        <v>15</v>
      </c>
      <c r="E38" s="8">
        <f t="shared" si="1"/>
        <v>0</v>
      </c>
      <c r="F38" s="5" t="s">
        <v>56</v>
      </c>
    </row>
    <row r="39" spans="1:6" ht="19.75" customHeight="1">
      <c r="A39" s="5">
        <v>9</v>
      </c>
      <c r="B39" s="5" t="s">
        <v>58</v>
      </c>
      <c r="C39" s="69"/>
      <c r="D39" s="9" t="s">
        <v>15</v>
      </c>
      <c r="E39" s="8">
        <f t="shared" si="1"/>
        <v>0</v>
      </c>
      <c r="F39" s="5"/>
    </row>
    <row r="40" spans="1:6" ht="19.75" customHeight="1">
      <c r="A40" s="5">
        <v>10</v>
      </c>
      <c r="B40" s="5" t="s">
        <v>59</v>
      </c>
      <c r="C40" s="69"/>
      <c r="D40" s="9" t="s">
        <v>15</v>
      </c>
      <c r="E40" s="8">
        <f t="shared" si="1"/>
        <v>0</v>
      </c>
      <c r="F40" s="5"/>
    </row>
    <row r="41" spans="1:6" ht="19.75" customHeight="1">
      <c r="A41" s="5">
        <v>11</v>
      </c>
      <c r="B41" s="5" t="s">
        <v>60</v>
      </c>
      <c r="C41" s="69"/>
      <c r="D41" s="9" t="s">
        <v>15</v>
      </c>
      <c r="E41" s="8">
        <f t="shared" si="1"/>
        <v>0</v>
      </c>
      <c r="F41" s="5"/>
    </row>
    <row r="42" spans="1:6" ht="19.75" customHeight="1">
      <c r="A42" s="5">
        <v>12</v>
      </c>
      <c r="B42" s="5" t="s">
        <v>61</v>
      </c>
      <c r="C42" s="69"/>
      <c r="D42" s="9" t="s">
        <v>15</v>
      </c>
      <c r="E42" s="8">
        <f t="shared" si="1"/>
        <v>0</v>
      </c>
      <c r="F42" s="5"/>
    </row>
    <row r="43" spans="1:6" ht="19.75" customHeight="1">
      <c r="A43" s="5">
        <v>13</v>
      </c>
      <c r="B43" s="5" t="s">
        <v>62</v>
      </c>
      <c r="C43" s="69"/>
      <c r="D43" s="9" t="s">
        <v>15</v>
      </c>
      <c r="E43" s="8">
        <f t="shared" si="1"/>
        <v>0</v>
      </c>
      <c r="F43" s="5"/>
    </row>
    <row r="44" spans="1:6" ht="19.75" customHeight="1">
      <c r="A44" s="5">
        <v>14</v>
      </c>
      <c r="B44" s="5" t="s">
        <v>103</v>
      </c>
      <c r="C44" s="69"/>
      <c r="D44" s="9" t="s">
        <v>15</v>
      </c>
      <c r="E44" s="8">
        <f t="shared" si="1"/>
        <v>0</v>
      </c>
      <c r="F44" s="5"/>
    </row>
    <row r="45" spans="1:6" ht="19.75" customHeight="1" thickBot="1">
      <c r="A45" s="5">
        <v>15</v>
      </c>
      <c r="B45" s="5" t="s">
        <v>104</v>
      </c>
      <c r="C45" s="69"/>
      <c r="D45" s="30" t="s">
        <v>15</v>
      </c>
      <c r="E45" s="8">
        <f t="shared" si="1"/>
        <v>0</v>
      </c>
      <c r="F45" s="5"/>
    </row>
    <row r="46" spans="1:6" ht="19.75" customHeight="1">
      <c r="A46" s="21"/>
      <c r="B46" s="21" t="s">
        <v>45</v>
      </c>
      <c r="C46" s="21"/>
      <c r="D46" s="22"/>
      <c r="E46" s="21">
        <f>SUM(E31:E45)</f>
        <v>0</v>
      </c>
      <c r="F46" s="21"/>
    </row>
    <row r="47" spans="1:6">
      <c r="A47" s="1" t="s">
        <v>126</v>
      </c>
    </row>
  </sheetData>
  <autoFilter ref="A8:E26"/>
  <mergeCells count="5">
    <mergeCell ref="A1:F1"/>
    <mergeCell ref="A2:F2"/>
    <mergeCell ref="A3:F3"/>
    <mergeCell ref="A4:F4"/>
    <mergeCell ref="A6:B6"/>
  </mergeCells>
  <phoneticPr fontId="4"/>
  <conditionalFormatting sqref="E9:E26 E31:E46">
    <cfRule type="cellIs" dxfId="1" priority="1" operator="greaterThan">
      <formula>0</formula>
    </cfRule>
  </conditionalFormatting>
  <dataValidations count="2">
    <dataValidation type="list" allowBlank="1" showInputMessage="1" showErrorMessage="1" sqref="D31:D45">
      <formula1>"○,×"</formula1>
    </dataValidation>
    <dataValidation type="list" allowBlank="1" showInputMessage="1" showErrorMessage="1" sqref="D9:D25">
      <formula1>"○,×"</formula1>
    </dataValidation>
  </dataValidations>
  <pageMargins left="0.78749999999999998" right="0.78749999999999998" top="1.05277777777778" bottom="1.05277777777778" header="0.78749999999999998" footer="0.78749999999999998"/>
  <pageSetup paperSize="9" scale="62" orientation="portrait" useFirstPageNumber="1" horizontalDpi="4294967292" verticalDpi="4294967292"/>
  <headerFooter>
    <oddFooter>&amp;C&amp;"Times New Roman,標準"&amp;12ページ &amp;P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A3" sqref="A3:F3"/>
    </sheetView>
  </sheetViews>
  <sheetFormatPr baseColWidth="12" defaultColWidth="8.7109375" defaultRowHeight="14" x14ac:dyDescent="0"/>
  <cols>
    <col min="1" max="1" width="3.7109375" style="1" customWidth="1"/>
    <col min="2" max="2" width="23.28515625" style="1" customWidth="1"/>
    <col min="3" max="3" width="13.140625" style="3" customWidth="1"/>
    <col min="4" max="5" width="12.140625" style="1" customWidth="1"/>
    <col min="6" max="6" width="18.42578125" style="1" customWidth="1"/>
    <col min="7" max="7" width="8.7109375" style="1" hidden="1" customWidth="1"/>
    <col min="8" max="1024" width="8.7109375" style="1"/>
  </cols>
  <sheetData>
    <row r="1" spans="1:1024" ht="28.5" customHeight="1">
      <c r="A1" s="72" t="s">
        <v>2</v>
      </c>
      <c r="B1" s="72"/>
      <c r="C1" s="72"/>
      <c r="D1" s="72"/>
      <c r="E1" s="72"/>
      <c r="F1" s="72"/>
    </row>
    <row r="2" spans="1:1024" ht="19.75" customHeight="1">
      <c r="A2" s="73" t="s">
        <v>127</v>
      </c>
      <c r="B2" s="73"/>
      <c r="C2" s="73"/>
      <c r="D2" s="73"/>
      <c r="E2" s="73"/>
      <c r="F2" s="73"/>
    </row>
    <row r="3" spans="1:1024" ht="19.75" customHeight="1">
      <c r="A3" s="73" t="s">
        <v>129</v>
      </c>
      <c r="B3" s="73"/>
      <c r="C3" s="73"/>
      <c r="D3" s="73"/>
      <c r="E3" s="73"/>
      <c r="F3" s="73"/>
    </row>
    <row r="4" spans="1:1024" ht="19.75" customHeight="1">
      <c r="A4" s="73" t="s">
        <v>1</v>
      </c>
      <c r="B4" s="73"/>
      <c r="C4" s="73"/>
      <c r="D4" s="73"/>
      <c r="E4" s="73"/>
      <c r="F4" s="73"/>
    </row>
    <row r="5" spans="1:1024" ht="27" customHeight="1">
      <c r="A5" s="4" t="s">
        <v>0</v>
      </c>
      <c r="B5"/>
      <c r="C5" s="2"/>
      <c r="D5"/>
      <c r="E5"/>
    </row>
    <row r="6" spans="1:1024" ht="19.75" customHeight="1">
      <c r="A6" s="74" t="s">
        <v>8</v>
      </c>
      <c r="B6" s="74"/>
      <c r="C6"/>
      <c r="AMH6"/>
      <c r="AMI6"/>
      <c r="AMJ6"/>
    </row>
    <row r="7" spans="1:1024" ht="19.75" customHeight="1">
      <c r="A7" s="10" t="s">
        <v>64</v>
      </c>
      <c r="B7"/>
      <c r="C7" s="2"/>
      <c r="D7"/>
      <c r="E7"/>
    </row>
    <row r="8" spans="1:1024" ht="19.75" customHeight="1" thickBot="1">
      <c r="A8" s="42" t="s">
        <v>46</v>
      </c>
      <c r="B8" s="42" t="s">
        <v>66</v>
      </c>
      <c r="C8" s="43" t="s">
        <v>65</v>
      </c>
      <c r="D8" s="42" t="s">
        <v>74</v>
      </c>
      <c r="E8" s="42" t="s">
        <v>73</v>
      </c>
      <c r="F8" s="43" t="s">
        <v>114</v>
      </c>
      <c r="AMJ8"/>
    </row>
    <row r="9" spans="1:1024" ht="19.75" customHeight="1">
      <c r="A9" s="5">
        <v>1</v>
      </c>
      <c r="B9" s="11" t="s">
        <v>67</v>
      </c>
      <c r="C9" s="12">
        <v>5000</v>
      </c>
      <c r="D9" s="13">
        <v>500</v>
      </c>
      <c r="E9" s="14">
        <f t="shared" ref="E9:E18" si="0">C9-D9</f>
        <v>4500</v>
      </c>
      <c r="F9" s="39">
        <v>9</v>
      </c>
      <c r="G9" s="38" t="str">
        <f>IF(C9=0,"×","〇")</f>
        <v>〇</v>
      </c>
      <c r="AMJ9"/>
    </row>
    <row r="10" spans="1:1024" ht="19.75" customHeight="1">
      <c r="A10" s="5">
        <v>2</v>
      </c>
      <c r="B10" s="15" t="s">
        <v>68</v>
      </c>
      <c r="C10" s="16">
        <v>10000</v>
      </c>
      <c r="D10" s="17">
        <v>0</v>
      </c>
      <c r="E10" s="14">
        <f t="shared" si="0"/>
        <v>10000</v>
      </c>
      <c r="F10" s="40"/>
      <c r="G10" s="38" t="str">
        <f t="shared" ref="G10:G18" si="1">IF(C10=0,"×","〇")</f>
        <v>〇</v>
      </c>
      <c r="AMJ10"/>
    </row>
    <row r="11" spans="1:1024" ht="19.75" customHeight="1">
      <c r="A11" s="5">
        <v>3</v>
      </c>
      <c r="B11" s="15" t="s">
        <v>69</v>
      </c>
      <c r="C11" s="16">
        <v>10000</v>
      </c>
      <c r="D11" s="17">
        <v>0</v>
      </c>
      <c r="E11" s="14">
        <f t="shared" si="0"/>
        <v>10000</v>
      </c>
      <c r="F11" s="40"/>
      <c r="G11" s="38" t="str">
        <f t="shared" si="1"/>
        <v>〇</v>
      </c>
      <c r="AMJ11"/>
    </row>
    <row r="12" spans="1:1024" ht="19.75" customHeight="1">
      <c r="A12" s="5">
        <v>4</v>
      </c>
      <c r="B12" s="15"/>
      <c r="C12" s="16"/>
      <c r="D12" s="17">
        <v>0</v>
      </c>
      <c r="E12" s="14">
        <f t="shared" si="0"/>
        <v>0</v>
      </c>
      <c r="F12" s="40"/>
      <c r="G12" s="38" t="str">
        <f t="shared" si="1"/>
        <v>×</v>
      </c>
      <c r="AMJ12"/>
    </row>
    <row r="13" spans="1:1024" ht="19.75" customHeight="1">
      <c r="A13" s="5">
        <v>5</v>
      </c>
      <c r="B13" s="15"/>
      <c r="C13" s="16"/>
      <c r="D13" s="17">
        <v>0</v>
      </c>
      <c r="E13" s="14">
        <f t="shared" si="0"/>
        <v>0</v>
      </c>
      <c r="F13" s="40"/>
      <c r="G13" s="38" t="str">
        <f t="shared" si="1"/>
        <v>×</v>
      </c>
      <c r="AMJ13"/>
    </row>
    <row r="14" spans="1:1024" ht="19.75" customHeight="1">
      <c r="A14" s="5">
        <v>6</v>
      </c>
      <c r="B14" s="15"/>
      <c r="C14" s="16"/>
      <c r="D14" s="17">
        <v>0</v>
      </c>
      <c r="E14" s="14">
        <f t="shared" si="0"/>
        <v>0</v>
      </c>
      <c r="F14" s="40"/>
      <c r="G14" s="38" t="str">
        <f t="shared" si="1"/>
        <v>×</v>
      </c>
      <c r="AMJ14"/>
    </row>
    <row r="15" spans="1:1024" ht="19.75" customHeight="1">
      <c r="A15" s="5">
        <v>7</v>
      </c>
      <c r="B15" s="15"/>
      <c r="C15" s="16"/>
      <c r="D15" s="17">
        <v>0</v>
      </c>
      <c r="E15" s="14">
        <f t="shared" si="0"/>
        <v>0</v>
      </c>
      <c r="F15" s="40"/>
      <c r="G15" s="38" t="str">
        <f t="shared" si="1"/>
        <v>×</v>
      </c>
      <c r="AMJ15"/>
    </row>
    <row r="16" spans="1:1024" ht="19.75" customHeight="1">
      <c r="A16" s="5">
        <v>8</v>
      </c>
      <c r="B16" s="15"/>
      <c r="C16" s="16"/>
      <c r="D16" s="17">
        <v>0</v>
      </c>
      <c r="E16" s="14">
        <f t="shared" si="0"/>
        <v>0</v>
      </c>
      <c r="F16" s="40"/>
      <c r="G16" s="38" t="str">
        <f t="shared" si="1"/>
        <v>×</v>
      </c>
      <c r="AMJ16"/>
    </row>
    <row r="17" spans="1:1024" ht="19.75" customHeight="1">
      <c r="A17" s="5">
        <v>9</v>
      </c>
      <c r="B17" s="15"/>
      <c r="C17" s="16"/>
      <c r="D17" s="17">
        <v>0</v>
      </c>
      <c r="E17" s="14">
        <f t="shared" si="0"/>
        <v>0</v>
      </c>
      <c r="F17" s="40"/>
      <c r="G17" s="38" t="str">
        <f t="shared" si="1"/>
        <v>×</v>
      </c>
      <c r="AMJ17"/>
    </row>
    <row r="18" spans="1:1024" ht="19.75" customHeight="1" thickBot="1">
      <c r="A18" s="5">
        <v>10</v>
      </c>
      <c r="B18" s="23"/>
      <c r="C18" s="24"/>
      <c r="D18" s="18">
        <v>0</v>
      </c>
      <c r="E18" s="19">
        <f t="shared" si="0"/>
        <v>0</v>
      </c>
      <c r="F18" s="41"/>
      <c r="G18" s="38" t="str">
        <f t="shared" si="1"/>
        <v>×</v>
      </c>
      <c r="AMJ18"/>
    </row>
    <row r="19" spans="1:1024" ht="19.75" customHeight="1">
      <c r="A19" s="21"/>
      <c r="B19" s="45" t="s">
        <v>45</v>
      </c>
      <c r="C19" s="45">
        <f>SUM(C9:C18)</f>
        <v>25000</v>
      </c>
      <c r="D19" s="45"/>
      <c r="E19" s="46">
        <f>SUM(E9:E18)</f>
        <v>24500</v>
      </c>
      <c r="F19" s="47"/>
      <c r="G19" s="47"/>
      <c r="H19" s="47"/>
      <c r="AMJ19"/>
    </row>
    <row r="20" spans="1:1024">
      <c r="B20" s="47"/>
      <c r="C20" s="48"/>
      <c r="D20" s="47"/>
      <c r="E20" s="47"/>
      <c r="F20" s="47"/>
      <c r="G20" s="47"/>
      <c r="H20" s="47"/>
    </row>
    <row r="21" spans="1:1024">
      <c r="B21" s="47"/>
      <c r="C21" s="48"/>
      <c r="D21" s="47"/>
      <c r="E21" s="47"/>
      <c r="F21" s="47"/>
      <c r="G21" s="47"/>
      <c r="H21" s="47"/>
    </row>
    <row r="22" spans="1:1024" ht="19.75" customHeight="1">
      <c r="B22" s="75" t="s">
        <v>72</v>
      </c>
      <c r="C22" s="76"/>
      <c r="D22" s="47"/>
      <c r="E22" s="47"/>
      <c r="F22" s="47"/>
      <c r="G22" s="47"/>
      <c r="H22" s="47"/>
      <c r="AMH22"/>
      <c r="AMI22"/>
      <c r="AMJ22"/>
    </row>
    <row r="23" spans="1:1024" ht="20">
      <c r="B23" s="49" t="s">
        <v>70</v>
      </c>
      <c r="C23" s="50">
        <f>COUNTIF(G9:G18,"〇")</f>
        <v>3</v>
      </c>
      <c r="D23" s="47"/>
      <c r="E23" s="47"/>
      <c r="F23" s="47"/>
      <c r="G23" s="51">
        <f>('ポイント計算詳細（入力不要）'!B21)*(購入商品と金額入力!C23-1)</f>
        <v>500</v>
      </c>
      <c r="H23" s="47"/>
    </row>
    <row r="24" spans="1:1024" ht="20">
      <c r="B24" s="51" t="s">
        <v>71</v>
      </c>
      <c r="C24" s="52">
        <f>IF(G23&gt;10000,10000,G23)</f>
        <v>500</v>
      </c>
      <c r="D24" s="47"/>
      <c r="E24" s="47"/>
      <c r="F24" s="47"/>
      <c r="G24" s="47"/>
      <c r="H24" s="47"/>
    </row>
  </sheetData>
  <mergeCells count="6">
    <mergeCell ref="B22:C22"/>
    <mergeCell ref="A6:B6"/>
    <mergeCell ref="A1:F1"/>
    <mergeCell ref="A2:F2"/>
    <mergeCell ref="A3:F3"/>
    <mergeCell ref="A4:F4"/>
  </mergeCells>
  <phoneticPr fontId="4"/>
  <conditionalFormatting sqref="E19">
    <cfRule type="cellIs" dxfId="0" priority="2" operator="greaterThan">
      <formula>0</formula>
    </cfRule>
  </conditionalFormatting>
  <pageMargins left="0.78749999999999998" right="0.78749999999999998" top="1.05277777777778" bottom="1.05277777777778" header="0.78749999999999998" footer="0.78749999999999998"/>
  <pageSetup paperSize="9" scale="62" orientation="portrait" useFirstPageNumber="1" horizontalDpi="4294967292" verticalDpi="4294967292"/>
  <headerFooter>
    <oddFooter>&amp;C&amp;"Times New Roman,標準"&amp;12ページ &amp;P</oddFooter>
  </headerFooter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6"/>
  <sheetViews>
    <sheetView workbookViewId="0">
      <selection activeCell="A3" sqref="A3:J3"/>
    </sheetView>
  </sheetViews>
  <sheetFormatPr baseColWidth="12" defaultColWidth="8.7109375" defaultRowHeight="14" x14ac:dyDescent="0"/>
  <cols>
    <col min="1" max="1" width="4.7109375" style="1" customWidth="1"/>
    <col min="2" max="2" width="8.85546875" style="1" customWidth="1"/>
    <col min="3" max="3" width="8.85546875" style="3" customWidth="1"/>
    <col min="4" max="33" width="8.85546875" style="1" customWidth="1"/>
    <col min="34" max="1023" width="8.7109375" style="1"/>
  </cols>
  <sheetData>
    <row r="1" spans="1:1023" ht="28.5" customHeight="1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</row>
    <row r="2" spans="1:1023" ht="19.75" customHeight="1">
      <c r="A2" s="73" t="s">
        <v>127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023" ht="19.75" customHeight="1">
      <c r="A3" s="73" t="s">
        <v>129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023" ht="19.75" customHeight="1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</row>
    <row r="5" spans="1:1023" ht="27" customHeight="1">
      <c r="A5" s="4" t="s">
        <v>0</v>
      </c>
      <c r="B5"/>
      <c r="C5" s="2"/>
      <c r="D5"/>
      <c r="E5"/>
    </row>
    <row r="6" spans="1:1023" ht="19.75" customHeight="1">
      <c r="A6" s="77"/>
      <c r="B6" s="77"/>
      <c r="C6"/>
      <c r="AMG6"/>
      <c r="AMH6"/>
      <c r="AMI6"/>
    </row>
    <row r="7" spans="1:1023" ht="19.75" customHeight="1">
      <c r="A7" s="10" t="s">
        <v>64</v>
      </c>
      <c r="B7"/>
      <c r="C7" s="2"/>
      <c r="D7"/>
      <c r="E7"/>
    </row>
    <row r="8" spans="1:1023" ht="19.75" customHeight="1">
      <c r="A8" s="25" t="s">
        <v>46</v>
      </c>
      <c r="B8" s="25" t="s">
        <v>77</v>
      </c>
      <c r="C8" s="26" t="s">
        <v>78</v>
      </c>
      <c r="D8" s="25" t="s">
        <v>79</v>
      </c>
      <c r="E8" s="25" t="s">
        <v>80</v>
      </c>
      <c r="F8" s="25" t="s">
        <v>81</v>
      </c>
      <c r="G8" s="25" t="s">
        <v>82</v>
      </c>
      <c r="H8" s="25" t="s">
        <v>83</v>
      </c>
      <c r="I8" s="25" t="s">
        <v>84</v>
      </c>
      <c r="J8" s="25" t="s">
        <v>85</v>
      </c>
      <c r="K8" s="25" t="s">
        <v>86</v>
      </c>
      <c r="L8" s="25" t="s">
        <v>87</v>
      </c>
      <c r="M8" s="25" t="s">
        <v>88</v>
      </c>
      <c r="N8" s="25" t="s">
        <v>89</v>
      </c>
      <c r="O8" s="25" t="s">
        <v>90</v>
      </c>
      <c r="P8" s="25" t="s">
        <v>91</v>
      </c>
      <c r="Q8" s="25" t="s">
        <v>92</v>
      </c>
      <c r="R8" s="25" t="s">
        <v>93</v>
      </c>
      <c r="S8" s="25" t="s">
        <v>94</v>
      </c>
      <c r="T8" s="25" t="s">
        <v>95</v>
      </c>
      <c r="U8" s="25" t="s">
        <v>96</v>
      </c>
      <c r="V8" s="25" t="s">
        <v>97</v>
      </c>
      <c r="W8" s="25" t="s">
        <v>98</v>
      </c>
      <c r="X8" s="25" t="s">
        <v>99</v>
      </c>
      <c r="Y8" s="25" t="s">
        <v>100</v>
      </c>
      <c r="Z8" s="25" t="s">
        <v>101</v>
      </c>
      <c r="AA8" s="25" t="s">
        <v>102</v>
      </c>
      <c r="AB8" s="25" t="s">
        <v>105</v>
      </c>
      <c r="AC8" s="25" t="s">
        <v>106</v>
      </c>
      <c r="AD8" s="25" t="s">
        <v>107</v>
      </c>
      <c r="AE8" s="25" t="s">
        <v>108</v>
      </c>
      <c r="AF8" s="25" t="s">
        <v>109</v>
      </c>
      <c r="AG8" s="25" t="s">
        <v>110</v>
      </c>
      <c r="AH8" s="25" t="s">
        <v>113</v>
      </c>
      <c r="AMI8"/>
    </row>
    <row r="9" spans="1:1023" s="29" customFormat="1" ht="19.75" customHeight="1">
      <c r="A9" s="31" t="s">
        <v>75</v>
      </c>
      <c r="B9" s="32" t="str">
        <f>SPU・キャンペーン!$D9</f>
        <v>○</v>
      </c>
      <c r="C9" s="32" t="str">
        <f>SPU・キャンペーン!$D10</f>
        <v>○</v>
      </c>
      <c r="D9" s="32" t="str">
        <f>SPU・キャンペーン!$D11</f>
        <v>○</v>
      </c>
      <c r="E9" s="32" t="str">
        <f>SPU・キャンペーン!$D12</f>
        <v>○</v>
      </c>
      <c r="F9" s="32" t="str">
        <f>SPU・キャンペーン!$D13</f>
        <v>○</v>
      </c>
      <c r="G9" s="32" t="str">
        <f>SPU・キャンペーン!$D14</f>
        <v>○</v>
      </c>
      <c r="H9" s="32" t="str">
        <f>SPU・キャンペーン!$D15</f>
        <v>○</v>
      </c>
      <c r="I9" s="32" t="str">
        <f>SPU・キャンペーン!$D16</f>
        <v>○</v>
      </c>
      <c r="J9" s="32" t="str">
        <f>SPU・キャンペーン!$D17</f>
        <v>○</v>
      </c>
      <c r="K9" s="32" t="str">
        <f>SPU・キャンペーン!$D18</f>
        <v>○</v>
      </c>
      <c r="L9" s="32" t="str">
        <f>SPU・キャンペーン!$D19</f>
        <v>○</v>
      </c>
      <c r="M9" s="32" t="str">
        <f>SPU・キャンペーン!$D20</f>
        <v>○</v>
      </c>
      <c r="N9" s="32" t="str">
        <f>SPU・キャンペーン!$D21</f>
        <v>✕</v>
      </c>
      <c r="O9" s="32" t="str">
        <f>SPU・キャンペーン!$D22</f>
        <v>✕</v>
      </c>
      <c r="P9" s="32" t="str">
        <f>SPU・キャンペーン!$D23</f>
        <v>✕</v>
      </c>
      <c r="Q9" s="32" t="str">
        <f>SPU・キャンペーン!$D24</f>
        <v>✕</v>
      </c>
      <c r="R9" s="32" t="str">
        <f>SPU・キャンペーン!$D25</f>
        <v>✕</v>
      </c>
      <c r="S9" s="32" t="str">
        <f>SPU・キャンペーン!$D31</f>
        <v>×</v>
      </c>
      <c r="T9" s="32" t="str">
        <f>SPU・キャンペーン!$D32</f>
        <v>✕</v>
      </c>
      <c r="U9" s="32" t="str">
        <f>SPU・キャンペーン!$D33</f>
        <v>✕</v>
      </c>
      <c r="V9" s="32" t="str">
        <f>SPU・キャンペーン!$D34</f>
        <v>✕</v>
      </c>
      <c r="W9" s="32" t="str">
        <f>SPU・キャンペーン!$D35</f>
        <v>✕</v>
      </c>
      <c r="X9" s="32" t="str">
        <f>SPU・キャンペーン!$D36</f>
        <v>×</v>
      </c>
      <c r="Y9" s="32" t="str">
        <f>SPU・キャンペーン!$D37</f>
        <v>✕</v>
      </c>
      <c r="Z9" s="32" t="str">
        <f>SPU・キャンペーン!$D38</f>
        <v>✕</v>
      </c>
      <c r="AA9" s="32" t="str">
        <f>SPU・キャンペーン!$D39</f>
        <v>✕</v>
      </c>
      <c r="AB9" s="32" t="str">
        <f>SPU・キャンペーン!$D40</f>
        <v>✕</v>
      </c>
      <c r="AC9" s="32" t="str">
        <f>SPU・キャンペーン!$D41</f>
        <v>✕</v>
      </c>
      <c r="AD9" s="32" t="str">
        <f>SPU・キャンペーン!$D42</f>
        <v>✕</v>
      </c>
      <c r="AE9" s="32" t="str">
        <f>SPU・キャンペーン!$D43</f>
        <v>✕</v>
      </c>
      <c r="AF9" s="32" t="str">
        <f>SPU・キャンペーン!$D44</f>
        <v>✕</v>
      </c>
      <c r="AG9" s="32" t="str">
        <f>SPU・キャンペーン!$D45</f>
        <v>✕</v>
      </c>
      <c r="AH9" s="33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</row>
    <row r="10" spans="1:1023" s="29" customFormat="1" ht="19.75" customHeight="1">
      <c r="A10" s="31" t="s">
        <v>76</v>
      </c>
      <c r="B10" s="32">
        <f>SPU・キャンペーン!$E9</f>
        <v>1</v>
      </c>
      <c r="C10" s="32">
        <f>SPU・キャンペーン!$E10</f>
        <v>1</v>
      </c>
      <c r="D10" s="32">
        <f>SPU・キャンペーン!$E11</f>
        <v>1</v>
      </c>
      <c r="E10" s="32">
        <f>SPU・キャンペーン!$E12</f>
        <v>2</v>
      </c>
      <c r="F10" s="32">
        <f>SPU・キャンペーン!$E13</f>
        <v>2</v>
      </c>
      <c r="G10" s="32">
        <f>SPU・キャンペーン!$E14</f>
        <v>1</v>
      </c>
      <c r="H10" s="32">
        <f>SPU・キャンペーン!$E15</f>
        <v>1</v>
      </c>
      <c r="I10" s="32">
        <f>SPU・キャンペーン!$E16</f>
        <v>0.5</v>
      </c>
      <c r="J10" s="32">
        <f>SPU・キャンペーン!$E17</f>
        <v>1</v>
      </c>
      <c r="K10" s="32">
        <f>SPU・キャンペーン!$E18</f>
        <v>1</v>
      </c>
      <c r="L10" s="32">
        <f>SPU・キャンペーン!$E19</f>
        <v>0.5</v>
      </c>
      <c r="M10" s="32">
        <f>SPU・キャンペーン!$E20</f>
        <v>0.5</v>
      </c>
      <c r="N10" s="32">
        <f>SPU・キャンペーン!$E21</f>
        <v>0</v>
      </c>
      <c r="O10" s="32">
        <f>SPU・キャンペーン!$E22</f>
        <v>0</v>
      </c>
      <c r="P10" s="32">
        <f>SPU・キャンペーン!$E23</f>
        <v>0</v>
      </c>
      <c r="Q10" s="32">
        <f>SPU・キャンペーン!$E24</f>
        <v>0</v>
      </c>
      <c r="R10" s="32">
        <f>SPU・キャンペーン!$E25</f>
        <v>0</v>
      </c>
      <c r="S10" s="32">
        <f>SPU・キャンペーン!$E31</f>
        <v>0</v>
      </c>
      <c r="T10" s="32">
        <f>SPU・キャンペーン!$E32</f>
        <v>0</v>
      </c>
      <c r="U10" s="32">
        <f>SPU・キャンペーン!$E33</f>
        <v>0</v>
      </c>
      <c r="V10" s="32">
        <f>SPU・キャンペーン!$E34</f>
        <v>0</v>
      </c>
      <c r="W10" s="32">
        <f>SPU・キャンペーン!$E35</f>
        <v>0</v>
      </c>
      <c r="X10" s="32">
        <f>SPU・キャンペーン!$E36</f>
        <v>0</v>
      </c>
      <c r="Y10" s="32">
        <f>SPU・キャンペーン!$E37</f>
        <v>0</v>
      </c>
      <c r="Z10" s="32">
        <f>SPU・キャンペーン!$E38</f>
        <v>0</v>
      </c>
      <c r="AA10" s="32">
        <f>SPU・キャンペーン!$E39</f>
        <v>0</v>
      </c>
      <c r="AB10" s="32">
        <f>SPU・キャンペーン!$E40</f>
        <v>0</v>
      </c>
      <c r="AC10" s="32">
        <f>SPU・キャンペーン!$E41</f>
        <v>0</v>
      </c>
      <c r="AD10" s="32">
        <f>SPU・キャンペーン!$E42</f>
        <v>0</v>
      </c>
      <c r="AE10" s="32">
        <f>SPU・キャンペーン!$E43</f>
        <v>0</v>
      </c>
      <c r="AF10" s="32">
        <f>SPU・キャンペーン!$E44</f>
        <v>0</v>
      </c>
      <c r="AG10" s="32">
        <f>SPU・キャンペーン!$E45</f>
        <v>0</v>
      </c>
      <c r="AH10" s="34">
        <f>SUM(B10:AG10)</f>
        <v>12.5</v>
      </c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</row>
    <row r="11" spans="1:1023" ht="19.75" customHeight="1">
      <c r="A11" s="5">
        <v>1</v>
      </c>
      <c r="B11" s="27">
        <f>ROUNDDOWN(購入商品と金額入力!C9*0.01,0)</f>
        <v>50</v>
      </c>
      <c r="C11" s="20">
        <f>IF(C$9="○",$B11*C$10,0)</f>
        <v>50</v>
      </c>
      <c r="D11" s="20">
        <f t="shared" ref="D11:S20" si="0">IF(D$9="○",$B11*D$10,0)</f>
        <v>50</v>
      </c>
      <c r="E11" s="20">
        <f t="shared" si="0"/>
        <v>100</v>
      </c>
      <c r="F11" s="20">
        <f t="shared" si="0"/>
        <v>100</v>
      </c>
      <c r="G11" s="20">
        <f t="shared" si="0"/>
        <v>50</v>
      </c>
      <c r="H11" s="20">
        <f t="shared" si="0"/>
        <v>50</v>
      </c>
      <c r="I11" s="20">
        <f t="shared" si="0"/>
        <v>25</v>
      </c>
      <c r="J11" s="20">
        <f t="shared" si="0"/>
        <v>50</v>
      </c>
      <c r="K11" s="20">
        <f t="shared" si="0"/>
        <v>50</v>
      </c>
      <c r="L11" s="20">
        <f t="shared" si="0"/>
        <v>25</v>
      </c>
      <c r="M11" s="20">
        <f t="shared" si="0"/>
        <v>25</v>
      </c>
      <c r="N11" s="20">
        <f t="shared" si="0"/>
        <v>0</v>
      </c>
      <c r="O11" s="20">
        <f t="shared" si="0"/>
        <v>0</v>
      </c>
      <c r="P11" s="20">
        <f t="shared" si="0"/>
        <v>0</v>
      </c>
      <c r="Q11" s="20">
        <f t="shared" si="0"/>
        <v>0</v>
      </c>
      <c r="R11" s="20">
        <f t="shared" si="0"/>
        <v>0</v>
      </c>
      <c r="S11" s="20">
        <f t="shared" si="0"/>
        <v>0</v>
      </c>
      <c r="T11" s="20">
        <f t="shared" ref="S11:AG20" si="1">IF(T$9="○",$B11*T$10,0)</f>
        <v>0</v>
      </c>
      <c r="U11" s="20">
        <f t="shared" si="1"/>
        <v>0</v>
      </c>
      <c r="V11" s="20">
        <f t="shared" si="1"/>
        <v>0</v>
      </c>
      <c r="W11" s="20">
        <f t="shared" si="1"/>
        <v>0</v>
      </c>
      <c r="X11" s="20">
        <f t="shared" si="1"/>
        <v>0</v>
      </c>
      <c r="Y11" s="20">
        <f t="shared" si="1"/>
        <v>0</v>
      </c>
      <c r="Z11" s="20">
        <f t="shared" si="1"/>
        <v>0</v>
      </c>
      <c r="AA11" s="20">
        <f t="shared" si="1"/>
        <v>0</v>
      </c>
      <c r="AB11" s="20">
        <f t="shared" si="1"/>
        <v>0</v>
      </c>
      <c r="AC11" s="20">
        <f t="shared" si="1"/>
        <v>0</v>
      </c>
      <c r="AD11" s="20">
        <f t="shared" si="1"/>
        <v>0</v>
      </c>
      <c r="AE11" s="20">
        <f t="shared" si="1"/>
        <v>0</v>
      </c>
      <c r="AF11" s="20">
        <f t="shared" si="1"/>
        <v>0</v>
      </c>
      <c r="AG11" s="20">
        <f t="shared" si="1"/>
        <v>0</v>
      </c>
      <c r="AH11" s="34">
        <f t="shared" ref="AH11:AH21" si="2">SUM(B11:AG11)</f>
        <v>625</v>
      </c>
      <c r="AMI11"/>
    </row>
    <row r="12" spans="1:1023" ht="19.75" customHeight="1">
      <c r="A12" s="5">
        <v>2</v>
      </c>
      <c r="B12" s="27">
        <f>ROUNDDOWN(購入商品と金額入力!C10*0.01,0)</f>
        <v>100</v>
      </c>
      <c r="C12" s="20">
        <f t="shared" ref="C12:Q20" si="3">IF(C$9="○",$B12*C$10,0)</f>
        <v>100</v>
      </c>
      <c r="D12" s="20">
        <f t="shared" si="3"/>
        <v>100</v>
      </c>
      <c r="E12" s="20">
        <f t="shared" si="3"/>
        <v>200</v>
      </c>
      <c r="F12" s="20">
        <f t="shared" si="3"/>
        <v>200</v>
      </c>
      <c r="G12" s="20">
        <f t="shared" si="3"/>
        <v>100</v>
      </c>
      <c r="H12" s="20">
        <f t="shared" si="3"/>
        <v>100</v>
      </c>
      <c r="I12" s="20">
        <f t="shared" si="3"/>
        <v>50</v>
      </c>
      <c r="J12" s="20">
        <f t="shared" si="3"/>
        <v>100</v>
      </c>
      <c r="K12" s="20">
        <f t="shared" si="3"/>
        <v>100</v>
      </c>
      <c r="L12" s="20">
        <f t="shared" si="3"/>
        <v>50</v>
      </c>
      <c r="M12" s="20">
        <f t="shared" si="3"/>
        <v>50</v>
      </c>
      <c r="N12" s="20">
        <f t="shared" si="3"/>
        <v>0</v>
      </c>
      <c r="O12" s="20">
        <f t="shared" si="3"/>
        <v>0</v>
      </c>
      <c r="P12" s="20">
        <f t="shared" si="3"/>
        <v>0</v>
      </c>
      <c r="Q12" s="20">
        <f t="shared" si="3"/>
        <v>0</v>
      </c>
      <c r="R12" s="20">
        <f t="shared" si="0"/>
        <v>0</v>
      </c>
      <c r="S12" s="20">
        <f t="shared" si="1"/>
        <v>0</v>
      </c>
      <c r="T12" s="20">
        <f t="shared" si="1"/>
        <v>0</v>
      </c>
      <c r="U12" s="20">
        <f t="shared" si="1"/>
        <v>0</v>
      </c>
      <c r="V12" s="20">
        <f t="shared" si="1"/>
        <v>0</v>
      </c>
      <c r="W12" s="20">
        <f t="shared" si="1"/>
        <v>0</v>
      </c>
      <c r="X12" s="20">
        <f t="shared" si="1"/>
        <v>0</v>
      </c>
      <c r="Y12" s="20">
        <f t="shared" si="1"/>
        <v>0</v>
      </c>
      <c r="Z12" s="20">
        <f t="shared" si="1"/>
        <v>0</v>
      </c>
      <c r="AA12" s="20">
        <f t="shared" si="1"/>
        <v>0</v>
      </c>
      <c r="AB12" s="20">
        <f t="shared" si="1"/>
        <v>0</v>
      </c>
      <c r="AC12" s="20">
        <f t="shared" si="1"/>
        <v>0</v>
      </c>
      <c r="AD12" s="20">
        <f t="shared" si="1"/>
        <v>0</v>
      </c>
      <c r="AE12" s="20">
        <f t="shared" si="1"/>
        <v>0</v>
      </c>
      <c r="AF12" s="20">
        <f t="shared" si="1"/>
        <v>0</v>
      </c>
      <c r="AG12" s="20">
        <f t="shared" si="1"/>
        <v>0</v>
      </c>
      <c r="AH12" s="34">
        <f t="shared" si="2"/>
        <v>1250</v>
      </c>
      <c r="AMI12"/>
    </row>
    <row r="13" spans="1:1023" ht="19.75" customHeight="1">
      <c r="A13" s="5">
        <v>3</v>
      </c>
      <c r="B13" s="27">
        <f>ROUNDDOWN(購入商品と金額入力!C11*0.01,0)</f>
        <v>100</v>
      </c>
      <c r="C13" s="20">
        <f t="shared" si="3"/>
        <v>100</v>
      </c>
      <c r="D13" s="20">
        <f t="shared" si="0"/>
        <v>100</v>
      </c>
      <c r="E13" s="20">
        <f t="shared" si="0"/>
        <v>200</v>
      </c>
      <c r="F13" s="20">
        <f t="shared" si="0"/>
        <v>200</v>
      </c>
      <c r="G13" s="20">
        <f t="shared" si="0"/>
        <v>100</v>
      </c>
      <c r="H13" s="20">
        <f t="shared" si="0"/>
        <v>100</v>
      </c>
      <c r="I13" s="20">
        <f t="shared" si="0"/>
        <v>50</v>
      </c>
      <c r="J13" s="20">
        <f t="shared" si="0"/>
        <v>100</v>
      </c>
      <c r="K13" s="20">
        <f t="shared" si="0"/>
        <v>100</v>
      </c>
      <c r="L13" s="20">
        <f t="shared" si="0"/>
        <v>50</v>
      </c>
      <c r="M13" s="20">
        <f t="shared" si="0"/>
        <v>50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1"/>
        <v>0</v>
      </c>
      <c r="T13" s="20">
        <f t="shared" si="1"/>
        <v>0</v>
      </c>
      <c r="U13" s="20">
        <f t="shared" si="1"/>
        <v>0</v>
      </c>
      <c r="V13" s="20">
        <f t="shared" si="1"/>
        <v>0</v>
      </c>
      <c r="W13" s="20">
        <f t="shared" si="1"/>
        <v>0</v>
      </c>
      <c r="X13" s="20">
        <f t="shared" si="1"/>
        <v>0</v>
      </c>
      <c r="Y13" s="20">
        <f t="shared" si="1"/>
        <v>0</v>
      </c>
      <c r="Z13" s="20">
        <f t="shared" si="1"/>
        <v>0</v>
      </c>
      <c r="AA13" s="20">
        <f t="shared" si="1"/>
        <v>0</v>
      </c>
      <c r="AB13" s="20">
        <f t="shared" si="1"/>
        <v>0</v>
      </c>
      <c r="AC13" s="20">
        <f t="shared" si="1"/>
        <v>0</v>
      </c>
      <c r="AD13" s="20">
        <f t="shared" si="1"/>
        <v>0</v>
      </c>
      <c r="AE13" s="20">
        <f t="shared" si="1"/>
        <v>0</v>
      </c>
      <c r="AF13" s="20">
        <f t="shared" si="1"/>
        <v>0</v>
      </c>
      <c r="AG13" s="20">
        <f t="shared" si="1"/>
        <v>0</v>
      </c>
      <c r="AH13" s="34">
        <f t="shared" si="2"/>
        <v>1250</v>
      </c>
      <c r="AMI13"/>
    </row>
    <row r="14" spans="1:1023" ht="19.75" customHeight="1">
      <c r="A14" s="5">
        <v>4</v>
      </c>
      <c r="B14" s="27">
        <f>ROUNDDOWN(購入商品と金額入力!C12*0.01,0)</f>
        <v>0</v>
      </c>
      <c r="C14" s="20">
        <f t="shared" si="3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1"/>
        <v>0</v>
      </c>
      <c r="T14" s="20">
        <f t="shared" si="1"/>
        <v>0</v>
      </c>
      <c r="U14" s="20">
        <f t="shared" si="1"/>
        <v>0</v>
      </c>
      <c r="V14" s="20">
        <f t="shared" si="1"/>
        <v>0</v>
      </c>
      <c r="W14" s="20">
        <f t="shared" si="1"/>
        <v>0</v>
      </c>
      <c r="X14" s="20">
        <f t="shared" si="1"/>
        <v>0</v>
      </c>
      <c r="Y14" s="20">
        <f t="shared" si="1"/>
        <v>0</v>
      </c>
      <c r="Z14" s="20">
        <f t="shared" si="1"/>
        <v>0</v>
      </c>
      <c r="AA14" s="20">
        <f t="shared" si="1"/>
        <v>0</v>
      </c>
      <c r="AB14" s="20">
        <f t="shared" si="1"/>
        <v>0</v>
      </c>
      <c r="AC14" s="20">
        <f t="shared" si="1"/>
        <v>0</v>
      </c>
      <c r="AD14" s="20">
        <f t="shared" si="1"/>
        <v>0</v>
      </c>
      <c r="AE14" s="20">
        <f t="shared" si="1"/>
        <v>0</v>
      </c>
      <c r="AF14" s="20">
        <f t="shared" si="1"/>
        <v>0</v>
      </c>
      <c r="AG14" s="20">
        <f t="shared" si="1"/>
        <v>0</v>
      </c>
      <c r="AH14" s="34">
        <f t="shared" si="2"/>
        <v>0</v>
      </c>
      <c r="AMI14"/>
    </row>
    <row r="15" spans="1:1023" ht="19.75" customHeight="1">
      <c r="A15" s="5">
        <v>5</v>
      </c>
      <c r="B15" s="27">
        <f>ROUNDDOWN(購入商品と金額入力!C13*0.01,0)</f>
        <v>0</v>
      </c>
      <c r="C15" s="20">
        <f t="shared" si="3"/>
        <v>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t="shared" si="0"/>
        <v>0</v>
      </c>
      <c r="I15" s="20">
        <f t="shared" si="0"/>
        <v>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0</v>
      </c>
      <c r="Q15" s="20">
        <f t="shared" si="0"/>
        <v>0</v>
      </c>
      <c r="R15" s="20">
        <f t="shared" si="0"/>
        <v>0</v>
      </c>
      <c r="S15" s="20">
        <f t="shared" si="1"/>
        <v>0</v>
      </c>
      <c r="T15" s="20">
        <f t="shared" si="1"/>
        <v>0</v>
      </c>
      <c r="U15" s="20">
        <f t="shared" si="1"/>
        <v>0</v>
      </c>
      <c r="V15" s="20">
        <f t="shared" si="1"/>
        <v>0</v>
      </c>
      <c r="W15" s="20">
        <f t="shared" si="1"/>
        <v>0</v>
      </c>
      <c r="X15" s="20">
        <f t="shared" si="1"/>
        <v>0</v>
      </c>
      <c r="Y15" s="20">
        <f t="shared" si="1"/>
        <v>0</v>
      </c>
      <c r="Z15" s="20">
        <f t="shared" si="1"/>
        <v>0</v>
      </c>
      <c r="AA15" s="20">
        <f t="shared" si="1"/>
        <v>0</v>
      </c>
      <c r="AB15" s="20">
        <f t="shared" si="1"/>
        <v>0</v>
      </c>
      <c r="AC15" s="20">
        <f t="shared" si="1"/>
        <v>0</v>
      </c>
      <c r="AD15" s="20">
        <f t="shared" si="1"/>
        <v>0</v>
      </c>
      <c r="AE15" s="20">
        <f t="shared" si="1"/>
        <v>0</v>
      </c>
      <c r="AF15" s="20">
        <f t="shared" si="1"/>
        <v>0</v>
      </c>
      <c r="AG15" s="20">
        <f t="shared" si="1"/>
        <v>0</v>
      </c>
      <c r="AH15" s="34">
        <f t="shared" si="2"/>
        <v>0</v>
      </c>
      <c r="AMI15"/>
    </row>
    <row r="16" spans="1:1023" ht="19.75" customHeight="1">
      <c r="A16" s="5">
        <v>6</v>
      </c>
      <c r="B16" s="27">
        <f>ROUNDDOWN(購入商品と金額入力!C14*0.01,0)</f>
        <v>0</v>
      </c>
      <c r="C16" s="20">
        <f t="shared" si="3"/>
        <v>0</v>
      </c>
      <c r="D16" s="20">
        <f t="shared" si="0"/>
        <v>0</v>
      </c>
      <c r="E16" s="20">
        <f t="shared" si="0"/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20">
        <f t="shared" si="0"/>
        <v>0</v>
      </c>
      <c r="Q16" s="20">
        <f t="shared" si="0"/>
        <v>0</v>
      </c>
      <c r="R16" s="20">
        <f t="shared" si="0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20">
        <f t="shared" si="1"/>
        <v>0</v>
      </c>
      <c r="Y16" s="20">
        <f t="shared" si="1"/>
        <v>0</v>
      </c>
      <c r="Z16" s="20">
        <f t="shared" si="1"/>
        <v>0</v>
      </c>
      <c r="AA16" s="20">
        <f t="shared" si="1"/>
        <v>0</v>
      </c>
      <c r="AB16" s="20">
        <f t="shared" si="1"/>
        <v>0</v>
      </c>
      <c r="AC16" s="20">
        <f t="shared" si="1"/>
        <v>0</v>
      </c>
      <c r="AD16" s="20">
        <f t="shared" si="1"/>
        <v>0</v>
      </c>
      <c r="AE16" s="20">
        <f t="shared" si="1"/>
        <v>0</v>
      </c>
      <c r="AF16" s="20">
        <f t="shared" si="1"/>
        <v>0</v>
      </c>
      <c r="AG16" s="20">
        <f t="shared" si="1"/>
        <v>0</v>
      </c>
      <c r="AH16" s="34">
        <f t="shared" si="2"/>
        <v>0</v>
      </c>
      <c r="AMI16"/>
    </row>
    <row r="17" spans="1:1023" ht="19.75" customHeight="1">
      <c r="A17" s="5">
        <v>7</v>
      </c>
      <c r="B17" s="27">
        <f>ROUNDDOWN(購入商品と金額入力!C15*0.01,0)</f>
        <v>0</v>
      </c>
      <c r="C17" s="20">
        <f t="shared" si="3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20">
        <f t="shared" si="0"/>
        <v>0</v>
      </c>
      <c r="Q17" s="20">
        <f t="shared" si="0"/>
        <v>0</v>
      </c>
      <c r="R17" s="20">
        <f t="shared" si="0"/>
        <v>0</v>
      </c>
      <c r="S17" s="20">
        <f t="shared" si="1"/>
        <v>0</v>
      </c>
      <c r="T17" s="20">
        <f t="shared" si="1"/>
        <v>0</v>
      </c>
      <c r="U17" s="20">
        <f t="shared" si="1"/>
        <v>0</v>
      </c>
      <c r="V17" s="20">
        <f t="shared" si="1"/>
        <v>0</v>
      </c>
      <c r="W17" s="20">
        <f t="shared" si="1"/>
        <v>0</v>
      </c>
      <c r="X17" s="20">
        <f t="shared" si="1"/>
        <v>0</v>
      </c>
      <c r="Y17" s="20">
        <f t="shared" si="1"/>
        <v>0</v>
      </c>
      <c r="Z17" s="20">
        <f t="shared" si="1"/>
        <v>0</v>
      </c>
      <c r="AA17" s="20">
        <f t="shared" si="1"/>
        <v>0</v>
      </c>
      <c r="AB17" s="20">
        <f t="shared" si="1"/>
        <v>0</v>
      </c>
      <c r="AC17" s="20">
        <f t="shared" si="1"/>
        <v>0</v>
      </c>
      <c r="AD17" s="20">
        <f t="shared" si="1"/>
        <v>0</v>
      </c>
      <c r="AE17" s="20">
        <f t="shared" si="1"/>
        <v>0</v>
      </c>
      <c r="AF17" s="20">
        <f t="shared" si="1"/>
        <v>0</v>
      </c>
      <c r="AG17" s="20">
        <f t="shared" si="1"/>
        <v>0</v>
      </c>
      <c r="AH17" s="34">
        <f t="shared" si="2"/>
        <v>0</v>
      </c>
      <c r="AMI17"/>
    </row>
    <row r="18" spans="1:1023" ht="19.75" customHeight="1">
      <c r="A18" s="5">
        <v>8</v>
      </c>
      <c r="B18" s="27">
        <f>ROUNDDOWN(購入商品と金額入力!C16*0.01,0)</f>
        <v>0</v>
      </c>
      <c r="C18" s="20">
        <f t="shared" si="3"/>
        <v>0</v>
      </c>
      <c r="D18" s="20">
        <f t="shared" si="0"/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20">
        <f t="shared" si="0"/>
        <v>0</v>
      </c>
      <c r="R18" s="20">
        <f t="shared" si="0"/>
        <v>0</v>
      </c>
      <c r="S18" s="20">
        <f t="shared" si="1"/>
        <v>0</v>
      </c>
      <c r="T18" s="20">
        <f t="shared" si="1"/>
        <v>0</v>
      </c>
      <c r="U18" s="20">
        <f t="shared" si="1"/>
        <v>0</v>
      </c>
      <c r="V18" s="20">
        <f t="shared" si="1"/>
        <v>0</v>
      </c>
      <c r="W18" s="20">
        <f t="shared" si="1"/>
        <v>0</v>
      </c>
      <c r="X18" s="20">
        <f t="shared" si="1"/>
        <v>0</v>
      </c>
      <c r="Y18" s="20">
        <f t="shared" si="1"/>
        <v>0</v>
      </c>
      <c r="Z18" s="20">
        <f t="shared" si="1"/>
        <v>0</v>
      </c>
      <c r="AA18" s="20">
        <f t="shared" si="1"/>
        <v>0</v>
      </c>
      <c r="AB18" s="20">
        <f t="shared" si="1"/>
        <v>0</v>
      </c>
      <c r="AC18" s="20">
        <f t="shared" si="1"/>
        <v>0</v>
      </c>
      <c r="AD18" s="20">
        <f t="shared" si="1"/>
        <v>0</v>
      </c>
      <c r="AE18" s="20">
        <f t="shared" si="1"/>
        <v>0</v>
      </c>
      <c r="AF18" s="20">
        <f t="shared" si="1"/>
        <v>0</v>
      </c>
      <c r="AG18" s="20">
        <f t="shared" si="1"/>
        <v>0</v>
      </c>
      <c r="AH18" s="34">
        <f t="shared" si="2"/>
        <v>0</v>
      </c>
      <c r="AMI18"/>
    </row>
    <row r="19" spans="1:1023" ht="19.75" customHeight="1">
      <c r="A19" s="5">
        <v>9</v>
      </c>
      <c r="B19" s="27">
        <f>ROUNDDOWN(購入商品と金額入力!C17*0.01,0)</f>
        <v>0</v>
      </c>
      <c r="C19" s="20">
        <f t="shared" si="3"/>
        <v>0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  <c r="O19" s="20">
        <f t="shared" si="0"/>
        <v>0</v>
      </c>
      <c r="P19" s="20">
        <f t="shared" si="0"/>
        <v>0</v>
      </c>
      <c r="Q19" s="20">
        <f t="shared" si="0"/>
        <v>0</v>
      </c>
      <c r="R19" s="20">
        <f t="shared" si="0"/>
        <v>0</v>
      </c>
      <c r="S19" s="20">
        <f t="shared" si="1"/>
        <v>0</v>
      </c>
      <c r="T19" s="20">
        <f t="shared" si="1"/>
        <v>0</v>
      </c>
      <c r="U19" s="20">
        <f t="shared" si="1"/>
        <v>0</v>
      </c>
      <c r="V19" s="20">
        <f t="shared" si="1"/>
        <v>0</v>
      </c>
      <c r="W19" s="20">
        <f t="shared" si="1"/>
        <v>0</v>
      </c>
      <c r="X19" s="20">
        <f t="shared" si="1"/>
        <v>0</v>
      </c>
      <c r="Y19" s="20">
        <f t="shared" si="1"/>
        <v>0</v>
      </c>
      <c r="Z19" s="20">
        <f t="shared" si="1"/>
        <v>0</v>
      </c>
      <c r="AA19" s="20">
        <f t="shared" si="1"/>
        <v>0</v>
      </c>
      <c r="AB19" s="20">
        <f t="shared" si="1"/>
        <v>0</v>
      </c>
      <c r="AC19" s="20">
        <f t="shared" si="1"/>
        <v>0</v>
      </c>
      <c r="AD19" s="20">
        <f t="shared" si="1"/>
        <v>0</v>
      </c>
      <c r="AE19" s="20">
        <f t="shared" si="1"/>
        <v>0</v>
      </c>
      <c r="AF19" s="20">
        <f t="shared" si="1"/>
        <v>0</v>
      </c>
      <c r="AG19" s="20">
        <f t="shared" si="1"/>
        <v>0</v>
      </c>
      <c r="AH19" s="34">
        <f t="shared" si="2"/>
        <v>0</v>
      </c>
      <c r="AMI19"/>
    </row>
    <row r="20" spans="1:1023" ht="19.75" customHeight="1">
      <c r="A20" s="5">
        <v>10</v>
      </c>
      <c r="B20" s="27">
        <f>ROUNDDOWN(購入商品と金額入力!C18*0.01,0)</f>
        <v>0</v>
      </c>
      <c r="C20" s="20">
        <f t="shared" si="3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  <c r="P20" s="20">
        <f t="shared" si="0"/>
        <v>0</v>
      </c>
      <c r="Q20" s="20">
        <f t="shared" si="0"/>
        <v>0</v>
      </c>
      <c r="R20" s="20">
        <f t="shared" si="0"/>
        <v>0</v>
      </c>
      <c r="S20" s="20">
        <f t="shared" si="1"/>
        <v>0</v>
      </c>
      <c r="T20" s="20">
        <f t="shared" si="1"/>
        <v>0</v>
      </c>
      <c r="U20" s="20">
        <f t="shared" si="1"/>
        <v>0</v>
      </c>
      <c r="V20" s="20">
        <f t="shared" si="1"/>
        <v>0</v>
      </c>
      <c r="W20" s="20">
        <f t="shared" si="1"/>
        <v>0</v>
      </c>
      <c r="X20" s="20">
        <f t="shared" si="1"/>
        <v>0</v>
      </c>
      <c r="Y20" s="20">
        <f t="shared" si="1"/>
        <v>0</v>
      </c>
      <c r="Z20" s="20">
        <f t="shared" si="1"/>
        <v>0</v>
      </c>
      <c r="AA20" s="20">
        <f t="shared" si="1"/>
        <v>0</v>
      </c>
      <c r="AB20" s="20">
        <f t="shared" si="1"/>
        <v>0</v>
      </c>
      <c r="AC20" s="20">
        <f t="shared" si="1"/>
        <v>0</v>
      </c>
      <c r="AD20" s="20">
        <f t="shared" si="1"/>
        <v>0</v>
      </c>
      <c r="AE20" s="20">
        <f t="shared" si="1"/>
        <v>0</v>
      </c>
      <c r="AF20" s="20">
        <f t="shared" si="1"/>
        <v>0</v>
      </c>
      <c r="AG20" s="20">
        <f t="shared" si="1"/>
        <v>0</v>
      </c>
      <c r="AH20" s="34">
        <f t="shared" si="2"/>
        <v>0</v>
      </c>
      <c r="AMI20"/>
    </row>
    <row r="21" spans="1:1023" ht="19.75" customHeight="1">
      <c r="A21" s="35" t="s">
        <v>112</v>
      </c>
      <c r="B21" s="36">
        <f>SUM(B11:B20)</f>
        <v>250</v>
      </c>
      <c r="C21" s="36">
        <f t="shared" ref="C21:R21" si="4">SUM(C11:C20)</f>
        <v>250</v>
      </c>
      <c r="D21" s="36">
        <f t="shared" si="4"/>
        <v>250</v>
      </c>
      <c r="E21" s="36">
        <f t="shared" si="4"/>
        <v>500</v>
      </c>
      <c r="F21" s="36">
        <f t="shared" si="4"/>
        <v>500</v>
      </c>
      <c r="G21" s="36">
        <f t="shared" si="4"/>
        <v>250</v>
      </c>
      <c r="H21" s="36">
        <f t="shared" si="4"/>
        <v>250</v>
      </c>
      <c r="I21" s="36">
        <f t="shared" si="4"/>
        <v>125</v>
      </c>
      <c r="J21" s="36">
        <f t="shared" si="4"/>
        <v>250</v>
      </c>
      <c r="K21" s="36">
        <f t="shared" si="4"/>
        <v>250</v>
      </c>
      <c r="L21" s="36">
        <f t="shared" si="4"/>
        <v>125</v>
      </c>
      <c r="M21" s="36">
        <f t="shared" si="4"/>
        <v>125</v>
      </c>
      <c r="N21" s="36">
        <f t="shared" si="4"/>
        <v>0</v>
      </c>
      <c r="O21" s="36">
        <f t="shared" si="4"/>
        <v>0</v>
      </c>
      <c r="P21" s="36">
        <f t="shared" si="4"/>
        <v>0</v>
      </c>
      <c r="Q21" s="36">
        <f t="shared" si="4"/>
        <v>0</v>
      </c>
      <c r="R21" s="36">
        <f t="shared" si="4"/>
        <v>0</v>
      </c>
      <c r="S21" s="36">
        <f t="shared" ref="S21" si="5">SUM(S11:S20)</f>
        <v>0</v>
      </c>
      <c r="T21" s="36">
        <f t="shared" ref="T21" si="6">SUM(T11:T20)</f>
        <v>0</v>
      </c>
      <c r="U21" s="36">
        <f t="shared" ref="U21" si="7">SUM(U11:U20)</f>
        <v>0</v>
      </c>
      <c r="V21" s="36">
        <f t="shared" ref="V21" si="8">SUM(V11:V20)</f>
        <v>0</v>
      </c>
      <c r="W21" s="36">
        <f t="shared" ref="W21" si="9">SUM(W11:W20)</f>
        <v>0</v>
      </c>
      <c r="X21" s="36">
        <f t="shared" ref="X21" si="10">SUM(X11:X20)</f>
        <v>0</v>
      </c>
      <c r="Y21" s="36">
        <f t="shared" ref="Y21" si="11">SUM(Y11:Y20)</f>
        <v>0</v>
      </c>
      <c r="Z21" s="36">
        <f t="shared" ref="Z21" si="12">SUM(Z11:Z20)</f>
        <v>0</v>
      </c>
      <c r="AA21" s="36">
        <f t="shared" ref="AA21" si="13">SUM(AA11:AA20)</f>
        <v>0</v>
      </c>
      <c r="AB21" s="36">
        <f t="shared" ref="AB21" si="14">SUM(AB11:AB20)</f>
        <v>0</v>
      </c>
      <c r="AC21" s="36">
        <f t="shared" ref="AC21" si="15">SUM(AC11:AC20)</f>
        <v>0</v>
      </c>
      <c r="AD21" s="36">
        <f t="shared" ref="AD21" si="16">SUM(AD11:AD20)</f>
        <v>0</v>
      </c>
      <c r="AE21" s="36">
        <f t="shared" ref="AE21" si="17">SUM(AE11:AE20)</f>
        <v>0</v>
      </c>
      <c r="AF21" s="36">
        <f t="shared" ref="AF21" si="18">SUM(AF11:AF20)</f>
        <v>0</v>
      </c>
      <c r="AG21" s="36">
        <f t="shared" ref="AG21" si="19">SUM(AG11:AG20)</f>
        <v>0</v>
      </c>
      <c r="AH21" s="37">
        <f t="shared" si="2"/>
        <v>3125</v>
      </c>
      <c r="AMI21"/>
    </row>
    <row r="24" spans="1:1023" ht="19.75" customHeight="1">
      <c r="A24" s="44" t="s">
        <v>115</v>
      </c>
      <c r="C24" s="1"/>
      <c r="AME24"/>
      <c r="AMF24"/>
      <c r="AMG24"/>
      <c r="AMH24"/>
      <c r="AMI24"/>
    </row>
    <row r="25" spans="1:1023">
      <c r="A25" s="25" t="s">
        <v>46</v>
      </c>
      <c r="B25" s="25" t="s">
        <v>77</v>
      </c>
      <c r="C25" s="1"/>
      <c r="AMG25"/>
      <c r="AMH25"/>
      <c r="AMI25"/>
    </row>
    <row r="26" spans="1:1023" ht="17">
      <c r="A26" s="5">
        <v>1</v>
      </c>
      <c r="B26" s="27">
        <f>B11*購入商品と金額入力!F9</f>
        <v>450</v>
      </c>
    </row>
    <row r="27" spans="1:1023" ht="17">
      <c r="A27" s="5">
        <v>2</v>
      </c>
      <c r="B27" s="27">
        <f>B12*購入商品と金額入力!F10</f>
        <v>0</v>
      </c>
    </row>
    <row r="28" spans="1:1023" ht="17">
      <c r="A28" s="5">
        <v>3</v>
      </c>
      <c r="B28" s="27">
        <f>B13*購入商品と金額入力!F11</f>
        <v>0</v>
      </c>
    </row>
    <row r="29" spans="1:1023" ht="17">
      <c r="A29" s="5">
        <v>4</v>
      </c>
      <c r="B29" s="27">
        <f>B14*購入商品と金額入力!F12</f>
        <v>0</v>
      </c>
    </row>
    <row r="30" spans="1:1023" ht="17">
      <c r="A30" s="5">
        <v>5</v>
      </c>
      <c r="B30" s="27">
        <f>B15*購入商品と金額入力!F13</f>
        <v>0</v>
      </c>
    </row>
    <row r="31" spans="1:1023" ht="17">
      <c r="A31" s="5">
        <v>6</v>
      </c>
      <c r="B31" s="27">
        <f>B16*購入商品と金額入力!F14</f>
        <v>0</v>
      </c>
    </row>
    <row r="32" spans="1:1023" ht="17">
      <c r="A32" s="5">
        <v>7</v>
      </c>
      <c r="B32" s="27">
        <f>B17*購入商品と金額入力!F15</f>
        <v>0</v>
      </c>
    </row>
    <row r="33" spans="1:2" ht="17">
      <c r="A33" s="5">
        <v>8</v>
      </c>
      <c r="B33" s="27">
        <f>B18*購入商品と金額入力!F16</f>
        <v>0</v>
      </c>
    </row>
    <row r="34" spans="1:2" ht="17">
      <c r="A34" s="5">
        <v>9</v>
      </c>
      <c r="B34" s="27">
        <f>B19*購入商品と金額入力!F17</f>
        <v>0</v>
      </c>
    </row>
    <row r="35" spans="1:2" ht="17">
      <c r="A35" s="5">
        <v>10</v>
      </c>
      <c r="B35" s="27">
        <f>B20*購入商品と金額入力!F18</f>
        <v>0</v>
      </c>
    </row>
    <row r="36" spans="1:2" ht="17">
      <c r="A36" s="35" t="s">
        <v>112</v>
      </c>
      <c r="B36" s="36">
        <f>SUM(B26:B35)</f>
        <v>450</v>
      </c>
    </row>
  </sheetData>
  <mergeCells count="7">
    <mergeCell ref="K2:P2"/>
    <mergeCell ref="A2:J2"/>
    <mergeCell ref="A6:B6"/>
    <mergeCell ref="A1:J1"/>
    <mergeCell ref="A4:J4"/>
    <mergeCell ref="K3:P3"/>
    <mergeCell ref="A3:J3"/>
  </mergeCells>
  <phoneticPr fontId="4"/>
  <pageMargins left="0.78749999999999998" right="0.78749999999999998" top="1.05277777777778" bottom="1.05277777777778" header="0.78749999999999998" footer="0.78749999999999998"/>
  <pageSetup paperSize="9" scale="62" orientation="portrait" useFirstPageNumber="1" horizontalDpi="4294967292" verticalDpi="4294967292"/>
  <headerFooter>
    <oddFooter>&amp;C&amp;"Times New Roman,標準"&amp;12ページ &amp;P</oddFooter>
  </headerFooter>
  <colBreaks count="1" manualBreakCount="1">
    <brk id="5" max="1048575" man="1"/>
  </colBreaks>
  <ignoredErrors>
    <ignoredError sqref="C9 T9" formula="1"/>
    <ignoredError sqref="B14:B20 B26:B3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H7" sqref="H7"/>
    </sheetView>
  </sheetViews>
  <sheetFormatPr baseColWidth="12" defaultColWidth="8.7109375" defaultRowHeight="14" x14ac:dyDescent="0"/>
  <cols>
    <col min="1" max="1" width="3.7109375" style="1" customWidth="1"/>
    <col min="2" max="2" width="23.28515625" style="1" customWidth="1"/>
    <col min="3" max="3" width="13.140625" style="3" customWidth="1"/>
    <col min="4" max="5" width="12.140625" style="1" customWidth="1"/>
    <col min="6" max="6" width="18.42578125" style="1" customWidth="1"/>
    <col min="7" max="1023" width="8.7109375" style="1"/>
  </cols>
  <sheetData>
    <row r="1" spans="1:1023" ht="28.5" customHeight="1">
      <c r="A1" s="72" t="s">
        <v>2</v>
      </c>
      <c r="B1" s="72"/>
      <c r="C1" s="72"/>
      <c r="D1" s="72"/>
      <c r="E1" s="72"/>
      <c r="F1" s="72"/>
    </row>
    <row r="2" spans="1:1023" ht="19.75" customHeight="1">
      <c r="A2" s="73" t="s">
        <v>127</v>
      </c>
      <c r="B2" s="73"/>
      <c r="C2" s="73"/>
      <c r="D2" s="73"/>
      <c r="E2" s="73"/>
      <c r="F2" s="73"/>
    </row>
    <row r="3" spans="1:1023" ht="19.75" customHeight="1">
      <c r="A3" s="73" t="s">
        <v>129</v>
      </c>
      <c r="B3" s="73"/>
      <c r="C3" s="73"/>
      <c r="D3" s="73"/>
      <c r="E3" s="73"/>
      <c r="F3" s="73"/>
      <c r="G3" s="78"/>
      <c r="H3" s="78"/>
      <c r="I3" s="78"/>
      <c r="J3" s="78"/>
    </row>
    <row r="4" spans="1:1023" ht="19.75" customHeight="1">
      <c r="A4" s="73" t="s">
        <v>1</v>
      </c>
      <c r="B4" s="73"/>
      <c r="C4" s="73"/>
      <c r="D4" s="73"/>
      <c r="E4" s="73"/>
      <c r="F4" s="73"/>
    </row>
    <row r="5" spans="1:1023" ht="27" customHeight="1">
      <c r="A5" s="4" t="s">
        <v>0</v>
      </c>
      <c r="B5"/>
      <c r="C5" s="2"/>
      <c r="D5"/>
      <c r="E5"/>
    </row>
    <row r="6" spans="1:1023" s="54" customFormat="1" ht="23" customHeight="1">
      <c r="A6" s="53" t="s">
        <v>120</v>
      </c>
      <c r="C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  <c r="PW6" s="56"/>
      <c r="PX6" s="56"/>
      <c r="PY6" s="56"/>
      <c r="PZ6" s="56"/>
      <c r="QA6" s="56"/>
      <c r="QB6" s="56"/>
      <c r="QC6" s="56"/>
      <c r="QD6" s="56"/>
      <c r="QE6" s="56"/>
      <c r="QF6" s="56"/>
      <c r="QG6" s="56"/>
      <c r="QH6" s="56"/>
      <c r="QI6" s="56"/>
      <c r="QJ6" s="56"/>
      <c r="QK6" s="56"/>
      <c r="QL6" s="56"/>
      <c r="QM6" s="56"/>
      <c r="QN6" s="56"/>
      <c r="QO6" s="56"/>
      <c r="QP6" s="56"/>
      <c r="QQ6" s="56"/>
      <c r="QR6" s="56"/>
      <c r="QS6" s="56"/>
      <c r="QT6" s="56"/>
      <c r="QU6" s="56"/>
      <c r="QV6" s="56"/>
      <c r="QW6" s="56"/>
      <c r="QX6" s="56"/>
      <c r="QY6" s="56"/>
      <c r="QZ6" s="56"/>
      <c r="RA6" s="56"/>
      <c r="RB6" s="56"/>
      <c r="RC6" s="56"/>
      <c r="RD6" s="56"/>
      <c r="RE6" s="56"/>
      <c r="RF6" s="56"/>
      <c r="RG6" s="56"/>
      <c r="RH6" s="56"/>
      <c r="RI6" s="56"/>
      <c r="RJ6" s="56"/>
      <c r="RK6" s="56"/>
      <c r="RL6" s="56"/>
      <c r="RM6" s="56"/>
      <c r="RN6" s="56"/>
      <c r="RO6" s="56"/>
      <c r="RP6" s="56"/>
      <c r="RQ6" s="56"/>
      <c r="RR6" s="56"/>
      <c r="RS6" s="56"/>
      <c r="RT6" s="56"/>
      <c r="RU6" s="56"/>
      <c r="RV6" s="56"/>
      <c r="RW6" s="56"/>
      <c r="RX6" s="56"/>
      <c r="RY6" s="56"/>
      <c r="RZ6" s="56"/>
      <c r="SA6" s="56"/>
      <c r="SB6" s="56"/>
      <c r="SC6" s="56"/>
      <c r="SD6" s="56"/>
      <c r="SE6" s="56"/>
      <c r="SF6" s="56"/>
      <c r="SG6" s="56"/>
      <c r="SH6" s="56"/>
      <c r="SI6" s="56"/>
      <c r="SJ6" s="56"/>
      <c r="SK6" s="56"/>
      <c r="SL6" s="56"/>
      <c r="SM6" s="56"/>
      <c r="SN6" s="56"/>
      <c r="SO6" s="56"/>
      <c r="SP6" s="56"/>
      <c r="SQ6" s="56"/>
      <c r="SR6" s="56"/>
      <c r="SS6" s="56"/>
      <c r="ST6" s="56"/>
      <c r="SU6" s="56"/>
      <c r="SV6" s="56"/>
      <c r="SW6" s="56"/>
      <c r="SX6" s="56"/>
      <c r="SY6" s="56"/>
      <c r="SZ6" s="56"/>
      <c r="TA6" s="56"/>
      <c r="TB6" s="56"/>
      <c r="TC6" s="56"/>
      <c r="TD6" s="56"/>
      <c r="TE6" s="56"/>
      <c r="TF6" s="56"/>
      <c r="TG6" s="56"/>
      <c r="TH6" s="56"/>
      <c r="TI6" s="56"/>
      <c r="TJ6" s="56"/>
      <c r="TK6" s="56"/>
      <c r="TL6" s="56"/>
      <c r="TM6" s="56"/>
      <c r="TN6" s="56"/>
      <c r="TO6" s="56"/>
      <c r="TP6" s="56"/>
      <c r="TQ6" s="56"/>
      <c r="TR6" s="56"/>
      <c r="TS6" s="56"/>
      <c r="TT6" s="56"/>
      <c r="TU6" s="56"/>
      <c r="TV6" s="56"/>
      <c r="TW6" s="56"/>
      <c r="TX6" s="56"/>
      <c r="TY6" s="56"/>
      <c r="TZ6" s="56"/>
      <c r="UA6" s="56"/>
      <c r="UB6" s="56"/>
      <c r="UC6" s="56"/>
      <c r="UD6" s="56"/>
      <c r="UE6" s="56"/>
      <c r="UF6" s="56"/>
      <c r="UG6" s="56"/>
      <c r="UH6" s="56"/>
      <c r="UI6" s="56"/>
      <c r="UJ6" s="56"/>
      <c r="UK6" s="56"/>
      <c r="UL6" s="56"/>
      <c r="UM6" s="56"/>
      <c r="UN6" s="56"/>
      <c r="UO6" s="56"/>
      <c r="UP6" s="56"/>
      <c r="UQ6" s="56"/>
      <c r="UR6" s="56"/>
      <c r="US6" s="56"/>
      <c r="UT6" s="56"/>
      <c r="UU6" s="56"/>
      <c r="UV6" s="56"/>
      <c r="UW6" s="56"/>
      <c r="UX6" s="56"/>
      <c r="UY6" s="56"/>
      <c r="UZ6" s="56"/>
      <c r="VA6" s="56"/>
      <c r="VB6" s="56"/>
      <c r="VC6" s="56"/>
      <c r="VD6" s="56"/>
      <c r="VE6" s="56"/>
      <c r="VF6" s="56"/>
      <c r="VG6" s="56"/>
      <c r="VH6" s="56"/>
      <c r="VI6" s="56"/>
      <c r="VJ6" s="56"/>
      <c r="VK6" s="56"/>
      <c r="VL6" s="56"/>
      <c r="VM6" s="56"/>
      <c r="VN6" s="56"/>
      <c r="VO6" s="56"/>
      <c r="VP6" s="56"/>
      <c r="VQ6" s="56"/>
      <c r="VR6" s="56"/>
      <c r="VS6" s="56"/>
      <c r="VT6" s="56"/>
      <c r="VU6" s="56"/>
      <c r="VV6" s="56"/>
      <c r="VW6" s="56"/>
      <c r="VX6" s="56"/>
      <c r="VY6" s="56"/>
      <c r="VZ6" s="56"/>
      <c r="WA6" s="56"/>
      <c r="WB6" s="56"/>
      <c r="WC6" s="56"/>
      <c r="WD6" s="56"/>
      <c r="WE6" s="56"/>
      <c r="WF6" s="56"/>
      <c r="WG6" s="56"/>
      <c r="WH6" s="56"/>
      <c r="WI6" s="56"/>
      <c r="WJ6" s="56"/>
      <c r="WK6" s="56"/>
      <c r="WL6" s="56"/>
      <c r="WM6" s="56"/>
      <c r="WN6" s="56"/>
      <c r="WO6" s="56"/>
      <c r="WP6" s="56"/>
      <c r="WQ6" s="56"/>
      <c r="WR6" s="56"/>
      <c r="WS6" s="56"/>
      <c r="WT6" s="56"/>
      <c r="WU6" s="56"/>
      <c r="WV6" s="56"/>
      <c r="WW6" s="56"/>
      <c r="WX6" s="56"/>
      <c r="WY6" s="56"/>
      <c r="WZ6" s="56"/>
      <c r="XA6" s="56"/>
      <c r="XB6" s="56"/>
      <c r="XC6" s="56"/>
      <c r="XD6" s="56"/>
      <c r="XE6" s="56"/>
      <c r="XF6" s="56"/>
      <c r="XG6" s="56"/>
      <c r="XH6" s="56"/>
      <c r="XI6" s="56"/>
      <c r="XJ6" s="56"/>
      <c r="XK6" s="56"/>
      <c r="XL6" s="56"/>
      <c r="XM6" s="56"/>
      <c r="XN6" s="56"/>
      <c r="XO6" s="56"/>
      <c r="XP6" s="56"/>
      <c r="XQ6" s="56"/>
      <c r="XR6" s="56"/>
      <c r="XS6" s="56"/>
      <c r="XT6" s="56"/>
      <c r="XU6" s="56"/>
      <c r="XV6" s="56"/>
      <c r="XW6" s="56"/>
      <c r="XX6" s="56"/>
      <c r="XY6" s="56"/>
      <c r="XZ6" s="56"/>
      <c r="YA6" s="56"/>
      <c r="YB6" s="56"/>
      <c r="YC6" s="56"/>
      <c r="YD6" s="56"/>
      <c r="YE6" s="56"/>
      <c r="YF6" s="56"/>
      <c r="YG6" s="56"/>
      <c r="YH6" s="56"/>
      <c r="YI6" s="56"/>
      <c r="YJ6" s="56"/>
      <c r="YK6" s="56"/>
      <c r="YL6" s="56"/>
      <c r="YM6" s="56"/>
      <c r="YN6" s="56"/>
      <c r="YO6" s="56"/>
      <c r="YP6" s="56"/>
      <c r="YQ6" s="56"/>
      <c r="YR6" s="56"/>
      <c r="YS6" s="56"/>
      <c r="YT6" s="56"/>
      <c r="YU6" s="56"/>
      <c r="YV6" s="56"/>
      <c r="YW6" s="56"/>
      <c r="YX6" s="56"/>
      <c r="YY6" s="56"/>
      <c r="YZ6" s="56"/>
      <c r="ZA6" s="56"/>
      <c r="ZB6" s="56"/>
      <c r="ZC6" s="56"/>
      <c r="ZD6" s="56"/>
      <c r="ZE6" s="56"/>
      <c r="ZF6" s="56"/>
      <c r="ZG6" s="56"/>
      <c r="ZH6" s="56"/>
      <c r="ZI6" s="56"/>
      <c r="ZJ6" s="56"/>
      <c r="ZK6" s="56"/>
      <c r="ZL6" s="56"/>
      <c r="ZM6" s="56"/>
      <c r="ZN6" s="56"/>
      <c r="ZO6" s="56"/>
      <c r="ZP6" s="56"/>
      <c r="ZQ6" s="56"/>
      <c r="ZR6" s="56"/>
      <c r="ZS6" s="56"/>
      <c r="ZT6" s="56"/>
      <c r="ZU6" s="56"/>
      <c r="ZV6" s="56"/>
      <c r="ZW6" s="56"/>
      <c r="ZX6" s="56"/>
      <c r="ZY6" s="56"/>
      <c r="ZZ6" s="56"/>
      <c r="AAA6" s="56"/>
      <c r="AAB6" s="56"/>
      <c r="AAC6" s="56"/>
      <c r="AAD6" s="56"/>
      <c r="AAE6" s="56"/>
      <c r="AAF6" s="56"/>
      <c r="AAG6" s="56"/>
      <c r="AAH6" s="56"/>
      <c r="AAI6" s="56"/>
      <c r="AAJ6" s="56"/>
      <c r="AAK6" s="56"/>
      <c r="AAL6" s="56"/>
      <c r="AAM6" s="56"/>
      <c r="AAN6" s="56"/>
      <c r="AAO6" s="56"/>
      <c r="AAP6" s="56"/>
      <c r="AAQ6" s="56"/>
      <c r="AAR6" s="56"/>
      <c r="AAS6" s="56"/>
      <c r="AAT6" s="56"/>
      <c r="AAU6" s="56"/>
      <c r="AAV6" s="56"/>
      <c r="AAW6" s="56"/>
      <c r="AAX6" s="56"/>
      <c r="AAY6" s="56"/>
      <c r="AAZ6" s="56"/>
      <c r="ABA6" s="56"/>
      <c r="ABB6" s="56"/>
      <c r="ABC6" s="56"/>
      <c r="ABD6" s="56"/>
      <c r="ABE6" s="56"/>
      <c r="ABF6" s="56"/>
      <c r="ABG6" s="56"/>
      <c r="ABH6" s="56"/>
      <c r="ABI6" s="56"/>
      <c r="ABJ6" s="56"/>
      <c r="ABK6" s="56"/>
      <c r="ABL6" s="56"/>
      <c r="ABM6" s="56"/>
      <c r="ABN6" s="56"/>
      <c r="ABO6" s="56"/>
      <c r="ABP6" s="56"/>
      <c r="ABQ6" s="56"/>
      <c r="ABR6" s="56"/>
      <c r="ABS6" s="56"/>
      <c r="ABT6" s="56"/>
      <c r="ABU6" s="56"/>
      <c r="ABV6" s="56"/>
      <c r="ABW6" s="56"/>
      <c r="ABX6" s="56"/>
      <c r="ABY6" s="56"/>
      <c r="ABZ6" s="56"/>
      <c r="ACA6" s="56"/>
      <c r="ACB6" s="56"/>
      <c r="ACC6" s="56"/>
      <c r="ACD6" s="56"/>
      <c r="ACE6" s="56"/>
      <c r="ACF6" s="56"/>
      <c r="ACG6" s="56"/>
      <c r="ACH6" s="56"/>
      <c r="ACI6" s="56"/>
      <c r="ACJ6" s="56"/>
      <c r="ACK6" s="56"/>
      <c r="ACL6" s="56"/>
      <c r="ACM6" s="56"/>
      <c r="ACN6" s="56"/>
      <c r="ACO6" s="56"/>
      <c r="ACP6" s="56"/>
      <c r="ACQ6" s="56"/>
      <c r="ACR6" s="56"/>
      <c r="ACS6" s="56"/>
      <c r="ACT6" s="56"/>
      <c r="ACU6" s="56"/>
      <c r="ACV6" s="56"/>
      <c r="ACW6" s="56"/>
      <c r="ACX6" s="56"/>
      <c r="ACY6" s="56"/>
      <c r="ACZ6" s="56"/>
      <c r="ADA6" s="56"/>
      <c r="ADB6" s="56"/>
      <c r="ADC6" s="56"/>
      <c r="ADD6" s="56"/>
      <c r="ADE6" s="56"/>
      <c r="ADF6" s="56"/>
      <c r="ADG6" s="56"/>
      <c r="ADH6" s="56"/>
      <c r="ADI6" s="56"/>
      <c r="ADJ6" s="56"/>
      <c r="ADK6" s="56"/>
      <c r="ADL6" s="56"/>
      <c r="ADM6" s="56"/>
      <c r="ADN6" s="56"/>
      <c r="ADO6" s="56"/>
      <c r="ADP6" s="56"/>
      <c r="ADQ6" s="56"/>
      <c r="ADR6" s="56"/>
      <c r="ADS6" s="56"/>
      <c r="ADT6" s="56"/>
      <c r="ADU6" s="56"/>
      <c r="ADV6" s="56"/>
      <c r="ADW6" s="56"/>
      <c r="ADX6" s="56"/>
      <c r="ADY6" s="56"/>
      <c r="ADZ6" s="56"/>
      <c r="AEA6" s="56"/>
      <c r="AEB6" s="56"/>
      <c r="AEC6" s="56"/>
      <c r="AED6" s="56"/>
      <c r="AEE6" s="56"/>
      <c r="AEF6" s="56"/>
      <c r="AEG6" s="56"/>
      <c r="AEH6" s="56"/>
      <c r="AEI6" s="56"/>
      <c r="AEJ6" s="56"/>
      <c r="AEK6" s="56"/>
      <c r="AEL6" s="56"/>
      <c r="AEM6" s="56"/>
      <c r="AEN6" s="56"/>
      <c r="AEO6" s="56"/>
      <c r="AEP6" s="56"/>
      <c r="AEQ6" s="56"/>
      <c r="AER6" s="56"/>
      <c r="AES6" s="56"/>
      <c r="AET6" s="56"/>
      <c r="AEU6" s="56"/>
      <c r="AEV6" s="56"/>
      <c r="AEW6" s="56"/>
      <c r="AEX6" s="56"/>
      <c r="AEY6" s="56"/>
      <c r="AEZ6" s="56"/>
      <c r="AFA6" s="56"/>
      <c r="AFB6" s="56"/>
      <c r="AFC6" s="56"/>
      <c r="AFD6" s="56"/>
      <c r="AFE6" s="56"/>
      <c r="AFF6" s="56"/>
      <c r="AFG6" s="56"/>
      <c r="AFH6" s="56"/>
      <c r="AFI6" s="56"/>
      <c r="AFJ6" s="56"/>
      <c r="AFK6" s="56"/>
      <c r="AFL6" s="56"/>
      <c r="AFM6" s="56"/>
      <c r="AFN6" s="56"/>
      <c r="AFO6" s="56"/>
      <c r="AFP6" s="56"/>
      <c r="AFQ6" s="56"/>
      <c r="AFR6" s="56"/>
      <c r="AFS6" s="56"/>
      <c r="AFT6" s="56"/>
      <c r="AFU6" s="56"/>
      <c r="AFV6" s="56"/>
      <c r="AFW6" s="56"/>
      <c r="AFX6" s="56"/>
      <c r="AFY6" s="56"/>
      <c r="AFZ6" s="56"/>
      <c r="AGA6" s="56"/>
      <c r="AGB6" s="56"/>
      <c r="AGC6" s="56"/>
      <c r="AGD6" s="56"/>
      <c r="AGE6" s="56"/>
      <c r="AGF6" s="56"/>
      <c r="AGG6" s="56"/>
      <c r="AGH6" s="56"/>
      <c r="AGI6" s="56"/>
      <c r="AGJ6" s="56"/>
      <c r="AGK6" s="56"/>
      <c r="AGL6" s="56"/>
      <c r="AGM6" s="56"/>
      <c r="AGN6" s="56"/>
      <c r="AGO6" s="56"/>
      <c r="AGP6" s="56"/>
      <c r="AGQ6" s="56"/>
      <c r="AGR6" s="56"/>
      <c r="AGS6" s="56"/>
      <c r="AGT6" s="56"/>
      <c r="AGU6" s="56"/>
      <c r="AGV6" s="56"/>
      <c r="AGW6" s="56"/>
      <c r="AGX6" s="56"/>
      <c r="AGY6" s="56"/>
      <c r="AGZ6" s="56"/>
      <c r="AHA6" s="56"/>
      <c r="AHB6" s="56"/>
      <c r="AHC6" s="56"/>
      <c r="AHD6" s="56"/>
      <c r="AHE6" s="56"/>
      <c r="AHF6" s="56"/>
      <c r="AHG6" s="56"/>
      <c r="AHH6" s="56"/>
      <c r="AHI6" s="56"/>
      <c r="AHJ6" s="56"/>
      <c r="AHK6" s="56"/>
      <c r="AHL6" s="56"/>
      <c r="AHM6" s="56"/>
      <c r="AHN6" s="56"/>
      <c r="AHO6" s="56"/>
      <c r="AHP6" s="56"/>
      <c r="AHQ6" s="56"/>
      <c r="AHR6" s="56"/>
      <c r="AHS6" s="56"/>
      <c r="AHT6" s="56"/>
      <c r="AHU6" s="56"/>
      <c r="AHV6" s="56"/>
      <c r="AHW6" s="56"/>
      <c r="AHX6" s="56"/>
      <c r="AHY6" s="56"/>
      <c r="AHZ6" s="56"/>
      <c r="AIA6" s="56"/>
      <c r="AIB6" s="56"/>
      <c r="AIC6" s="56"/>
      <c r="AID6" s="56"/>
      <c r="AIE6" s="56"/>
      <c r="AIF6" s="56"/>
      <c r="AIG6" s="56"/>
      <c r="AIH6" s="56"/>
      <c r="AII6" s="56"/>
      <c r="AIJ6" s="56"/>
      <c r="AIK6" s="56"/>
      <c r="AIL6" s="56"/>
      <c r="AIM6" s="56"/>
      <c r="AIN6" s="56"/>
      <c r="AIO6" s="56"/>
      <c r="AIP6" s="56"/>
      <c r="AIQ6" s="56"/>
      <c r="AIR6" s="56"/>
      <c r="AIS6" s="56"/>
      <c r="AIT6" s="56"/>
      <c r="AIU6" s="56"/>
      <c r="AIV6" s="56"/>
      <c r="AIW6" s="56"/>
      <c r="AIX6" s="56"/>
      <c r="AIY6" s="56"/>
      <c r="AIZ6" s="56"/>
      <c r="AJA6" s="56"/>
      <c r="AJB6" s="56"/>
      <c r="AJC6" s="56"/>
      <c r="AJD6" s="56"/>
      <c r="AJE6" s="56"/>
      <c r="AJF6" s="56"/>
      <c r="AJG6" s="56"/>
      <c r="AJH6" s="56"/>
      <c r="AJI6" s="56"/>
      <c r="AJJ6" s="56"/>
      <c r="AJK6" s="56"/>
      <c r="AJL6" s="56"/>
      <c r="AJM6" s="56"/>
      <c r="AJN6" s="56"/>
      <c r="AJO6" s="56"/>
      <c r="AJP6" s="56"/>
      <c r="AJQ6" s="56"/>
      <c r="AJR6" s="56"/>
      <c r="AJS6" s="56"/>
      <c r="AJT6" s="56"/>
      <c r="AJU6" s="56"/>
      <c r="AJV6" s="56"/>
      <c r="AJW6" s="56"/>
      <c r="AJX6" s="56"/>
      <c r="AJY6" s="56"/>
      <c r="AJZ6" s="56"/>
      <c r="AKA6" s="56"/>
      <c r="AKB6" s="56"/>
      <c r="AKC6" s="56"/>
      <c r="AKD6" s="56"/>
      <c r="AKE6" s="56"/>
      <c r="AKF6" s="56"/>
      <c r="AKG6" s="56"/>
      <c r="AKH6" s="56"/>
      <c r="AKI6" s="56"/>
      <c r="AKJ6" s="56"/>
      <c r="AKK6" s="56"/>
      <c r="AKL6" s="56"/>
      <c r="AKM6" s="56"/>
      <c r="AKN6" s="56"/>
      <c r="AKO6" s="56"/>
      <c r="AKP6" s="56"/>
      <c r="AKQ6" s="56"/>
      <c r="AKR6" s="56"/>
      <c r="AKS6" s="56"/>
      <c r="AKT6" s="56"/>
      <c r="AKU6" s="56"/>
      <c r="AKV6" s="56"/>
      <c r="AKW6" s="56"/>
      <c r="AKX6" s="56"/>
      <c r="AKY6" s="56"/>
      <c r="AKZ6" s="56"/>
      <c r="ALA6" s="56"/>
      <c r="ALB6" s="56"/>
      <c r="ALC6" s="56"/>
      <c r="ALD6" s="56"/>
      <c r="ALE6" s="56"/>
      <c r="ALF6" s="56"/>
      <c r="ALG6" s="56"/>
      <c r="ALH6" s="56"/>
      <c r="ALI6" s="56"/>
      <c r="ALJ6" s="56"/>
      <c r="ALK6" s="56"/>
      <c r="ALL6" s="56"/>
      <c r="ALM6" s="56"/>
      <c r="ALN6" s="56"/>
      <c r="ALO6" s="56"/>
      <c r="ALP6" s="56"/>
      <c r="ALQ6" s="56"/>
      <c r="ALR6" s="56"/>
      <c r="ALS6" s="56"/>
      <c r="ALT6" s="56"/>
      <c r="ALU6" s="56"/>
      <c r="ALV6" s="56"/>
      <c r="ALW6" s="56"/>
      <c r="ALX6" s="56"/>
      <c r="ALY6" s="56"/>
      <c r="ALZ6" s="56"/>
      <c r="AMA6" s="56"/>
      <c r="AMB6" s="56"/>
      <c r="AMC6" s="56"/>
      <c r="AMD6" s="56"/>
      <c r="AME6" s="56"/>
      <c r="AMF6" s="56"/>
      <c r="AMG6" s="56"/>
      <c r="AMH6" s="56"/>
      <c r="AMI6" s="56"/>
    </row>
    <row r="7" spans="1:1023" s="54" customFormat="1" ht="23" customHeight="1">
      <c r="A7" s="57" t="s">
        <v>46</v>
      </c>
      <c r="B7" s="58" t="s">
        <v>116</v>
      </c>
      <c r="C7" s="59" t="s">
        <v>121</v>
      </c>
      <c r="D7" s="60"/>
      <c r="E7" s="60"/>
      <c r="F7" s="60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  <c r="PW7" s="56"/>
      <c r="PX7" s="56"/>
      <c r="PY7" s="56"/>
      <c r="PZ7" s="56"/>
      <c r="QA7" s="56"/>
      <c r="QB7" s="56"/>
      <c r="QC7" s="56"/>
      <c r="QD7" s="56"/>
      <c r="QE7" s="56"/>
      <c r="QF7" s="56"/>
      <c r="QG7" s="56"/>
      <c r="QH7" s="56"/>
      <c r="QI7" s="56"/>
      <c r="QJ7" s="56"/>
      <c r="QK7" s="56"/>
      <c r="QL7" s="56"/>
      <c r="QM7" s="56"/>
      <c r="QN7" s="56"/>
      <c r="QO7" s="56"/>
      <c r="QP7" s="56"/>
      <c r="QQ7" s="56"/>
      <c r="QR7" s="56"/>
      <c r="QS7" s="56"/>
      <c r="QT7" s="56"/>
      <c r="QU7" s="56"/>
      <c r="QV7" s="56"/>
      <c r="QW7" s="56"/>
      <c r="QX7" s="56"/>
      <c r="QY7" s="56"/>
      <c r="QZ7" s="56"/>
      <c r="RA7" s="56"/>
      <c r="RB7" s="56"/>
      <c r="RC7" s="56"/>
      <c r="RD7" s="56"/>
      <c r="RE7" s="56"/>
      <c r="RF7" s="56"/>
      <c r="RG7" s="56"/>
      <c r="RH7" s="56"/>
      <c r="RI7" s="56"/>
      <c r="RJ7" s="56"/>
      <c r="RK7" s="56"/>
      <c r="RL7" s="56"/>
      <c r="RM7" s="56"/>
      <c r="RN7" s="56"/>
      <c r="RO7" s="56"/>
      <c r="RP7" s="56"/>
      <c r="RQ7" s="56"/>
      <c r="RR7" s="56"/>
      <c r="RS7" s="56"/>
      <c r="RT7" s="56"/>
      <c r="RU7" s="56"/>
      <c r="RV7" s="56"/>
      <c r="RW7" s="56"/>
      <c r="RX7" s="56"/>
      <c r="RY7" s="56"/>
      <c r="RZ7" s="56"/>
      <c r="SA7" s="56"/>
      <c r="SB7" s="56"/>
      <c r="SC7" s="56"/>
      <c r="SD7" s="56"/>
      <c r="SE7" s="56"/>
      <c r="SF7" s="56"/>
      <c r="SG7" s="56"/>
      <c r="SH7" s="56"/>
      <c r="SI7" s="56"/>
      <c r="SJ7" s="56"/>
      <c r="SK7" s="56"/>
      <c r="SL7" s="56"/>
      <c r="SM7" s="56"/>
      <c r="SN7" s="56"/>
      <c r="SO7" s="56"/>
      <c r="SP7" s="56"/>
      <c r="SQ7" s="56"/>
      <c r="SR7" s="56"/>
      <c r="SS7" s="56"/>
      <c r="ST7" s="56"/>
      <c r="SU7" s="56"/>
      <c r="SV7" s="56"/>
      <c r="SW7" s="56"/>
      <c r="SX7" s="56"/>
      <c r="SY7" s="56"/>
      <c r="SZ7" s="56"/>
      <c r="TA7" s="56"/>
      <c r="TB7" s="56"/>
      <c r="TC7" s="56"/>
      <c r="TD7" s="56"/>
      <c r="TE7" s="56"/>
      <c r="TF7" s="56"/>
      <c r="TG7" s="56"/>
      <c r="TH7" s="56"/>
      <c r="TI7" s="56"/>
      <c r="TJ7" s="56"/>
      <c r="TK7" s="56"/>
      <c r="TL7" s="56"/>
      <c r="TM7" s="56"/>
      <c r="TN7" s="56"/>
      <c r="TO7" s="56"/>
      <c r="TP7" s="56"/>
      <c r="TQ7" s="56"/>
      <c r="TR7" s="56"/>
      <c r="TS7" s="56"/>
      <c r="TT7" s="56"/>
      <c r="TU7" s="56"/>
      <c r="TV7" s="56"/>
      <c r="TW7" s="56"/>
      <c r="TX7" s="56"/>
      <c r="TY7" s="56"/>
      <c r="TZ7" s="56"/>
      <c r="UA7" s="56"/>
      <c r="UB7" s="56"/>
      <c r="UC7" s="56"/>
      <c r="UD7" s="56"/>
      <c r="UE7" s="56"/>
      <c r="UF7" s="56"/>
      <c r="UG7" s="56"/>
      <c r="UH7" s="56"/>
      <c r="UI7" s="56"/>
      <c r="UJ7" s="56"/>
      <c r="UK7" s="56"/>
      <c r="UL7" s="56"/>
      <c r="UM7" s="56"/>
      <c r="UN7" s="56"/>
      <c r="UO7" s="56"/>
      <c r="UP7" s="56"/>
      <c r="UQ7" s="56"/>
      <c r="UR7" s="56"/>
      <c r="US7" s="56"/>
      <c r="UT7" s="56"/>
      <c r="UU7" s="56"/>
      <c r="UV7" s="56"/>
      <c r="UW7" s="56"/>
      <c r="UX7" s="56"/>
      <c r="UY7" s="56"/>
      <c r="UZ7" s="56"/>
      <c r="VA7" s="56"/>
      <c r="VB7" s="56"/>
      <c r="VC7" s="56"/>
      <c r="VD7" s="56"/>
      <c r="VE7" s="56"/>
      <c r="VF7" s="56"/>
      <c r="VG7" s="56"/>
      <c r="VH7" s="56"/>
      <c r="VI7" s="56"/>
      <c r="VJ7" s="56"/>
      <c r="VK7" s="56"/>
      <c r="VL7" s="56"/>
      <c r="VM7" s="56"/>
      <c r="VN7" s="56"/>
      <c r="VO7" s="56"/>
      <c r="VP7" s="56"/>
      <c r="VQ7" s="56"/>
      <c r="VR7" s="56"/>
      <c r="VS7" s="56"/>
      <c r="VT7" s="56"/>
      <c r="VU7" s="56"/>
      <c r="VV7" s="56"/>
      <c r="VW7" s="56"/>
      <c r="VX7" s="56"/>
      <c r="VY7" s="56"/>
      <c r="VZ7" s="56"/>
      <c r="WA7" s="56"/>
      <c r="WB7" s="56"/>
      <c r="WC7" s="56"/>
      <c r="WD7" s="56"/>
      <c r="WE7" s="56"/>
      <c r="WF7" s="56"/>
      <c r="WG7" s="56"/>
      <c r="WH7" s="56"/>
      <c r="WI7" s="56"/>
      <c r="WJ7" s="56"/>
      <c r="WK7" s="56"/>
      <c r="WL7" s="56"/>
      <c r="WM7" s="56"/>
      <c r="WN7" s="56"/>
      <c r="WO7" s="56"/>
      <c r="WP7" s="56"/>
      <c r="WQ7" s="56"/>
      <c r="WR7" s="56"/>
      <c r="WS7" s="56"/>
      <c r="WT7" s="56"/>
      <c r="WU7" s="56"/>
      <c r="WV7" s="56"/>
      <c r="WW7" s="56"/>
      <c r="WX7" s="56"/>
      <c r="WY7" s="56"/>
      <c r="WZ7" s="56"/>
      <c r="XA7" s="56"/>
      <c r="XB7" s="56"/>
      <c r="XC7" s="56"/>
      <c r="XD7" s="56"/>
      <c r="XE7" s="56"/>
      <c r="XF7" s="56"/>
      <c r="XG7" s="56"/>
      <c r="XH7" s="56"/>
      <c r="XI7" s="56"/>
      <c r="XJ7" s="56"/>
      <c r="XK7" s="56"/>
      <c r="XL7" s="56"/>
      <c r="XM7" s="56"/>
      <c r="XN7" s="56"/>
      <c r="XO7" s="56"/>
      <c r="XP7" s="56"/>
      <c r="XQ7" s="56"/>
      <c r="XR7" s="56"/>
      <c r="XS7" s="56"/>
      <c r="XT7" s="56"/>
      <c r="XU7" s="56"/>
      <c r="XV7" s="56"/>
      <c r="XW7" s="56"/>
      <c r="XX7" s="56"/>
      <c r="XY7" s="56"/>
      <c r="XZ7" s="56"/>
      <c r="YA7" s="56"/>
      <c r="YB7" s="56"/>
      <c r="YC7" s="56"/>
      <c r="YD7" s="56"/>
      <c r="YE7" s="56"/>
      <c r="YF7" s="56"/>
      <c r="YG7" s="56"/>
      <c r="YH7" s="56"/>
      <c r="YI7" s="56"/>
      <c r="YJ7" s="56"/>
      <c r="YK7" s="56"/>
      <c r="YL7" s="56"/>
      <c r="YM7" s="56"/>
      <c r="YN7" s="56"/>
      <c r="YO7" s="56"/>
      <c r="YP7" s="56"/>
      <c r="YQ7" s="56"/>
      <c r="YR7" s="56"/>
      <c r="YS7" s="56"/>
      <c r="YT7" s="56"/>
      <c r="YU7" s="56"/>
      <c r="YV7" s="56"/>
      <c r="YW7" s="56"/>
      <c r="YX7" s="56"/>
      <c r="YY7" s="56"/>
      <c r="YZ7" s="56"/>
      <c r="ZA7" s="56"/>
      <c r="ZB7" s="56"/>
      <c r="ZC7" s="56"/>
      <c r="ZD7" s="56"/>
      <c r="ZE7" s="56"/>
      <c r="ZF7" s="56"/>
      <c r="ZG7" s="56"/>
      <c r="ZH7" s="56"/>
      <c r="ZI7" s="56"/>
      <c r="ZJ7" s="56"/>
      <c r="ZK7" s="56"/>
      <c r="ZL7" s="56"/>
      <c r="ZM7" s="56"/>
      <c r="ZN7" s="56"/>
      <c r="ZO7" s="56"/>
      <c r="ZP7" s="56"/>
      <c r="ZQ7" s="56"/>
      <c r="ZR7" s="56"/>
      <c r="ZS7" s="56"/>
      <c r="ZT7" s="56"/>
      <c r="ZU7" s="56"/>
      <c r="ZV7" s="56"/>
      <c r="ZW7" s="56"/>
      <c r="ZX7" s="56"/>
      <c r="ZY7" s="56"/>
      <c r="ZZ7" s="56"/>
      <c r="AAA7" s="56"/>
      <c r="AAB7" s="56"/>
      <c r="AAC7" s="56"/>
      <c r="AAD7" s="56"/>
      <c r="AAE7" s="56"/>
      <c r="AAF7" s="56"/>
      <c r="AAG7" s="56"/>
      <c r="AAH7" s="56"/>
      <c r="AAI7" s="56"/>
      <c r="AAJ7" s="56"/>
      <c r="AAK7" s="56"/>
      <c r="AAL7" s="56"/>
      <c r="AAM7" s="56"/>
      <c r="AAN7" s="56"/>
      <c r="AAO7" s="56"/>
      <c r="AAP7" s="56"/>
      <c r="AAQ7" s="56"/>
      <c r="AAR7" s="56"/>
      <c r="AAS7" s="56"/>
      <c r="AAT7" s="56"/>
      <c r="AAU7" s="56"/>
      <c r="AAV7" s="56"/>
      <c r="AAW7" s="56"/>
      <c r="AAX7" s="56"/>
      <c r="AAY7" s="56"/>
      <c r="AAZ7" s="56"/>
      <c r="ABA7" s="56"/>
      <c r="ABB7" s="56"/>
      <c r="ABC7" s="56"/>
      <c r="ABD7" s="56"/>
      <c r="ABE7" s="56"/>
      <c r="ABF7" s="56"/>
      <c r="ABG7" s="56"/>
      <c r="ABH7" s="56"/>
      <c r="ABI7" s="56"/>
      <c r="ABJ7" s="56"/>
      <c r="ABK7" s="56"/>
      <c r="ABL7" s="56"/>
      <c r="ABM7" s="56"/>
      <c r="ABN7" s="56"/>
      <c r="ABO7" s="56"/>
      <c r="ABP7" s="56"/>
      <c r="ABQ7" s="56"/>
      <c r="ABR7" s="56"/>
      <c r="ABS7" s="56"/>
      <c r="ABT7" s="56"/>
      <c r="ABU7" s="56"/>
      <c r="ABV7" s="56"/>
      <c r="ABW7" s="56"/>
      <c r="ABX7" s="56"/>
      <c r="ABY7" s="56"/>
      <c r="ABZ7" s="56"/>
      <c r="ACA7" s="56"/>
      <c r="ACB7" s="56"/>
      <c r="ACC7" s="56"/>
      <c r="ACD7" s="56"/>
      <c r="ACE7" s="56"/>
      <c r="ACF7" s="56"/>
      <c r="ACG7" s="56"/>
      <c r="ACH7" s="56"/>
      <c r="ACI7" s="56"/>
      <c r="ACJ7" s="56"/>
      <c r="ACK7" s="56"/>
      <c r="ACL7" s="56"/>
      <c r="ACM7" s="56"/>
      <c r="ACN7" s="56"/>
      <c r="ACO7" s="56"/>
      <c r="ACP7" s="56"/>
      <c r="ACQ7" s="56"/>
      <c r="ACR7" s="56"/>
      <c r="ACS7" s="56"/>
      <c r="ACT7" s="56"/>
      <c r="ACU7" s="56"/>
      <c r="ACV7" s="56"/>
      <c r="ACW7" s="56"/>
      <c r="ACX7" s="56"/>
      <c r="ACY7" s="56"/>
      <c r="ACZ7" s="56"/>
      <c r="ADA7" s="56"/>
      <c r="ADB7" s="56"/>
      <c r="ADC7" s="56"/>
      <c r="ADD7" s="56"/>
      <c r="ADE7" s="56"/>
      <c r="ADF7" s="56"/>
      <c r="ADG7" s="56"/>
      <c r="ADH7" s="56"/>
      <c r="ADI7" s="56"/>
      <c r="ADJ7" s="56"/>
      <c r="ADK7" s="56"/>
      <c r="ADL7" s="56"/>
      <c r="ADM7" s="56"/>
      <c r="ADN7" s="56"/>
      <c r="ADO7" s="56"/>
      <c r="ADP7" s="56"/>
      <c r="ADQ7" s="56"/>
      <c r="ADR7" s="56"/>
      <c r="ADS7" s="56"/>
      <c r="ADT7" s="56"/>
      <c r="ADU7" s="56"/>
      <c r="ADV7" s="56"/>
      <c r="ADW7" s="56"/>
      <c r="ADX7" s="56"/>
      <c r="ADY7" s="56"/>
      <c r="ADZ7" s="56"/>
      <c r="AEA7" s="56"/>
      <c r="AEB7" s="56"/>
      <c r="AEC7" s="56"/>
      <c r="AED7" s="56"/>
      <c r="AEE7" s="56"/>
      <c r="AEF7" s="56"/>
      <c r="AEG7" s="56"/>
      <c r="AEH7" s="56"/>
      <c r="AEI7" s="56"/>
      <c r="AEJ7" s="56"/>
      <c r="AEK7" s="56"/>
      <c r="AEL7" s="56"/>
      <c r="AEM7" s="56"/>
      <c r="AEN7" s="56"/>
      <c r="AEO7" s="56"/>
      <c r="AEP7" s="56"/>
      <c r="AEQ7" s="56"/>
      <c r="AER7" s="56"/>
      <c r="AES7" s="56"/>
      <c r="AET7" s="56"/>
      <c r="AEU7" s="56"/>
      <c r="AEV7" s="56"/>
      <c r="AEW7" s="56"/>
      <c r="AEX7" s="56"/>
      <c r="AEY7" s="56"/>
      <c r="AEZ7" s="56"/>
      <c r="AFA7" s="56"/>
      <c r="AFB7" s="56"/>
      <c r="AFC7" s="56"/>
      <c r="AFD7" s="56"/>
      <c r="AFE7" s="56"/>
      <c r="AFF7" s="56"/>
      <c r="AFG7" s="56"/>
      <c r="AFH7" s="56"/>
      <c r="AFI7" s="56"/>
      <c r="AFJ7" s="56"/>
      <c r="AFK7" s="56"/>
      <c r="AFL7" s="56"/>
      <c r="AFM7" s="56"/>
      <c r="AFN7" s="56"/>
      <c r="AFO7" s="56"/>
      <c r="AFP7" s="56"/>
      <c r="AFQ7" s="56"/>
      <c r="AFR7" s="56"/>
      <c r="AFS7" s="56"/>
      <c r="AFT7" s="56"/>
      <c r="AFU7" s="56"/>
      <c r="AFV7" s="56"/>
      <c r="AFW7" s="56"/>
      <c r="AFX7" s="56"/>
      <c r="AFY7" s="56"/>
      <c r="AFZ7" s="56"/>
      <c r="AGA7" s="56"/>
      <c r="AGB7" s="56"/>
      <c r="AGC7" s="56"/>
      <c r="AGD7" s="56"/>
      <c r="AGE7" s="56"/>
      <c r="AGF7" s="56"/>
      <c r="AGG7" s="56"/>
      <c r="AGH7" s="56"/>
      <c r="AGI7" s="56"/>
      <c r="AGJ7" s="56"/>
      <c r="AGK7" s="56"/>
      <c r="AGL7" s="56"/>
      <c r="AGM7" s="56"/>
      <c r="AGN7" s="56"/>
      <c r="AGO7" s="56"/>
      <c r="AGP7" s="56"/>
      <c r="AGQ7" s="56"/>
      <c r="AGR7" s="56"/>
      <c r="AGS7" s="56"/>
      <c r="AGT7" s="56"/>
      <c r="AGU7" s="56"/>
      <c r="AGV7" s="56"/>
      <c r="AGW7" s="56"/>
      <c r="AGX7" s="56"/>
      <c r="AGY7" s="56"/>
      <c r="AGZ7" s="56"/>
      <c r="AHA7" s="56"/>
      <c r="AHB7" s="56"/>
      <c r="AHC7" s="56"/>
      <c r="AHD7" s="56"/>
      <c r="AHE7" s="56"/>
      <c r="AHF7" s="56"/>
      <c r="AHG7" s="56"/>
      <c r="AHH7" s="56"/>
      <c r="AHI7" s="56"/>
      <c r="AHJ7" s="56"/>
      <c r="AHK7" s="56"/>
      <c r="AHL7" s="56"/>
      <c r="AHM7" s="56"/>
      <c r="AHN7" s="56"/>
      <c r="AHO7" s="56"/>
      <c r="AHP7" s="56"/>
      <c r="AHQ7" s="56"/>
      <c r="AHR7" s="56"/>
      <c r="AHS7" s="56"/>
      <c r="AHT7" s="56"/>
      <c r="AHU7" s="56"/>
      <c r="AHV7" s="56"/>
      <c r="AHW7" s="56"/>
      <c r="AHX7" s="56"/>
      <c r="AHY7" s="56"/>
      <c r="AHZ7" s="56"/>
      <c r="AIA7" s="56"/>
      <c r="AIB7" s="56"/>
      <c r="AIC7" s="56"/>
      <c r="AID7" s="56"/>
      <c r="AIE7" s="56"/>
      <c r="AIF7" s="56"/>
      <c r="AIG7" s="56"/>
      <c r="AIH7" s="56"/>
      <c r="AII7" s="56"/>
      <c r="AIJ7" s="56"/>
      <c r="AIK7" s="56"/>
      <c r="AIL7" s="56"/>
      <c r="AIM7" s="56"/>
      <c r="AIN7" s="56"/>
      <c r="AIO7" s="56"/>
      <c r="AIP7" s="56"/>
      <c r="AIQ7" s="56"/>
      <c r="AIR7" s="56"/>
      <c r="AIS7" s="56"/>
      <c r="AIT7" s="56"/>
      <c r="AIU7" s="56"/>
      <c r="AIV7" s="56"/>
      <c r="AIW7" s="56"/>
      <c r="AIX7" s="56"/>
      <c r="AIY7" s="56"/>
      <c r="AIZ7" s="56"/>
      <c r="AJA7" s="56"/>
      <c r="AJB7" s="56"/>
      <c r="AJC7" s="56"/>
      <c r="AJD7" s="56"/>
      <c r="AJE7" s="56"/>
      <c r="AJF7" s="56"/>
      <c r="AJG7" s="56"/>
      <c r="AJH7" s="56"/>
      <c r="AJI7" s="56"/>
      <c r="AJJ7" s="56"/>
      <c r="AJK7" s="56"/>
      <c r="AJL7" s="56"/>
      <c r="AJM7" s="56"/>
      <c r="AJN7" s="56"/>
      <c r="AJO7" s="56"/>
      <c r="AJP7" s="56"/>
      <c r="AJQ7" s="56"/>
      <c r="AJR7" s="56"/>
      <c r="AJS7" s="56"/>
      <c r="AJT7" s="56"/>
      <c r="AJU7" s="56"/>
      <c r="AJV7" s="56"/>
      <c r="AJW7" s="56"/>
      <c r="AJX7" s="56"/>
      <c r="AJY7" s="56"/>
      <c r="AJZ7" s="56"/>
      <c r="AKA7" s="56"/>
      <c r="AKB7" s="56"/>
      <c r="AKC7" s="56"/>
      <c r="AKD7" s="56"/>
      <c r="AKE7" s="56"/>
      <c r="AKF7" s="56"/>
      <c r="AKG7" s="56"/>
      <c r="AKH7" s="56"/>
      <c r="AKI7" s="56"/>
      <c r="AKJ7" s="56"/>
      <c r="AKK7" s="56"/>
      <c r="AKL7" s="56"/>
      <c r="AKM7" s="56"/>
      <c r="AKN7" s="56"/>
      <c r="AKO7" s="56"/>
      <c r="AKP7" s="56"/>
      <c r="AKQ7" s="56"/>
      <c r="AKR7" s="56"/>
      <c r="AKS7" s="56"/>
      <c r="AKT7" s="56"/>
      <c r="AKU7" s="56"/>
      <c r="AKV7" s="56"/>
      <c r="AKW7" s="56"/>
      <c r="AKX7" s="56"/>
      <c r="AKY7" s="56"/>
      <c r="AKZ7" s="56"/>
      <c r="ALA7" s="56"/>
      <c r="ALB7" s="56"/>
      <c r="ALC7" s="56"/>
      <c r="ALD7" s="56"/>
      <c r="ALE7" s="56"/>
      <c r="ALF7" s="56"/>
      <c r="ALG7" s="56"/>
      <c r="ALH7" s="56"/>
      <c r="ALI7" s="56"/>
      <c r="ALJ7" s="56"/>
      <c r="ALK7" s="56"/>
      <c r="ALL7" s="56"/>
      <c r="ALM7" s="56"/>
      <c r="ALN7" s="56"/>
      <c r="ALO7" s="56"/>
      <c r="ALP7" s="56"/>
      <c r="ALQ7" s="56"/>
      <c r="ALR7" s="56"/>
      <c r="ALS7" s="56"/>
      <c r="ALT7" s="56"/>
      <c r="ALU7" s="56"/>
      <c r="ALV7" s="56"/>
      <c r="ALW7" s="56"/>
      <c r="ALX7" s="56"/>
      <c r="ALY7" s="56"/>
      <c r="ALZ7" s="56"/>
      <c r="AMA7" s="56"/>
      <c r="AMB7" s="56"/>
      <c r="AMC7" s="56"/>
      <c r="AMD7" s="56"/>
      <c r="AME7" s="56"/>
      <c r="AMF7" s="56"/>
      <c r="AMG7" s="56"/>
      <c r="AMH7" s="56"/>
    </row>
    <row r="8" spans="1:1023" s="54" customFormat="1" ht="23" customHeight="1">
      <c r="A8" s="61">
        <v>1</v>
      </c>
      <c r="B8" s="62" t="s">
        <v>117</v>
      </c>
      <c r="C8" s="63">
        <f>'ポイント計算詳細（入力不要）'!AH21</f>
        <v>3125</v>
      </c>
      <c r="D8" s="60"/>
      <c r="E8" s="60"/>
      <c r="F8" s="60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</row>
    <row r="9" spans="1:1023" s="54" customFormat="1" ht="23" customHeight="1">
      <c r="A9" s="61">
        <v>2</v>
      </c>
      <c r="B9" s="62" t="s">
        <v>118</v>
      </c>
      <c r="C9" s="64">
        <f>購入商品と金額入力!C24</f>
        <v>500</v>
      </c>
      <c r="D9" s="60"/>
      <c r="E9" s="60"/>
      <c r="F9" s="60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</row>
    <row r="10" spans="1:1023" s="54" customFormat="1" ht="23" customHeight="1">
      <c r="A10" s="61">
        <v>3</v>
      </c>
      <c r="B10" s="62" t="s">
        <v>119</v>
      </c>
      <c r="C10" s="64">
        <f>'ポイント計算詳細（入力不要）'!B36</f>
        <v>450</v>
      </c>
      <c r="D10" s="60"/>
      <c r="E10" s="60"/>
      <c r="F10" s="60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</row>
    <row r="11" spans="1:1023" s="54" customFormat="1" ht="23" customHeight="1">
      <c r="A11" s="65"/>
      <c r="B11" s="66" t="s">
        <v>125</v>
      </c>
      <c r="C11" s="67">
        <f>SUM(C8:C10)</f>
        <v>4075</v>
      </c>
      <c r="D11" s="60"/>
      <c r="E11" s="60"/>
      <c r="F11" s="60"/>
      <c r="G11" s="60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</row>
    <row r="12" spans="1:1023" s="54" customFormat="1" ht="23" customHeight="1">
      <c r="A12" s="56"/>
      <c r="B12" s="60"/>
      <c r="C12" s="68"/>
      <c r="D12" s="56"/>
      <c r="E12" s="56"/>
      <c r="F12" s="56"/>
      <c r="G12" s="60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</row>
    <row r="13" spans="1:1023" s="54" customFormat="1" ht="23" customHeight="1">
      <c r="A13" s="56"/>
      <c r="B13" s="60"/>
      <c r="C13" s="68"/>
      <c r="D13" s="56"/>
      <c r="E13" s="56"/>
      <c r="F13" s="56"/>
      <c r="G13" s="60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</row>
    <row r="14" spans="1:1023" s="54" customFormat="1" ht="23" customHeight="1">
      <c r="A14" s="53"/>
      <c r="B14" s="53" t="s">
        <v>122</v>
      </c>
      <c r="C14" s="56"/>
      <c r="D14" s="6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</row>
    <row r="15" spans="1:1023" s="54" customFormat="1" ht="23" customHeight="1">
      <c r="A15" s="56"/>
      <c r="B15" s="62" t="s">
        <v>123</v>
      </c>
      <c r="C15" s="70">
        <f>購入商品と金額入力!C19</f>
        <v>25000</v>
      </c>
      <c r="D15" s="60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</row>
    <row r="16" spans="1:1023" s="54" customFormat="1" ht="23" customHeight="1">
      <c r="A16" s="56"/>
      <c r="B16" s="62" t="s">
        <v>113</v>
      </c>
      <c r="C16" s="71">
        <f>C11</f>
        <v>4075</v>
      </c>
      <c r="D16" s="60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</row>
    <row r="17" spans="1:1023" s="54" customFormat="1" ht="23" customHeight="1">
      <c r="A17" s="56"/>
      <c r="B17" s="62" t="s">
        <v>124</v>
      </c>
      <c r="C17" s="71">
        <f>C15-C16</f>
        <v>20925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</row>
  </sheetData>
  <mergeCells count="4">
    <mergeCell ref="A1:F1"/>
    <mergeCell ref="A2:F2"/>
    <mergeCell ref="A3:F3"/>
    <mergeCell ref="A4:F4"/>
  </mergeCells>
  <phoneticPr fontId="4"/>
  <pageMargins left="0.78749999999999998" right="0.78749999999999998" top="1.05277777777778" bottom="1.05277777777778" header="0.78749999999999998" footer="0.78749999999999998"/>
  <pageSetup paperSize="9" scale="62" orientation="portrait" useFirstPageNumber="1" horizontalDpi="4294967292" verticalDpi="4294967292"/>
  <headerFooter>
    <oddFooter>&amp;C&amp;"Times New Roman,標準"&amp;12ページ &amp;P</oddFooter>
  </headerFooter>
  <colBreaks count="1" manualBreakCount="1">
    <brk id="5" max="1048575" man="1"/>
  </colBreaks>
  <ignoredErrors>
    <ignoredError sqref="C1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1407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SPU・キャンペーン</vt:lpstr>
      <vt:lpstr>購入商品と金額入力</vt:lpstr>
      <vt:lpstr>ポイント計算詳細（入力不要）</vt:lpstr>
      <vt:lpstr>獲得ポイントまとめ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Imamura Shunsuke</cp:lastModifiedBy>
  <cp:revision>141</cp:revision>
  <cp:lastPrinted>2020-10-02T01:55:44Z</cp:lastPrinted>
  <dcterms:created xsi:type="dcterms:W3CDTF">2016-12-10T14:29:03Z</dcterms:created>
  <dcterms:modified xsi:type="dcterms:W3CDTF">2020-10-27T14:29:44Z</dcterms:modified>
  <dc:language>ja-JP</dc:language>
</cp:coreProperties>
</file>